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orisnik52\Desktop\"/>
    </mc:Choice>
  </mc:AlternateContent>
  <xr:revisionPtr revIDLastSave="0" documentId="13_ncr:1_{C12DEA08-6574-43B4-BB2A-ABDDB38CA44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860" yWindow="1860" windowWidth="21600" windowHeight="1138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E214" i="4"/>
  <c r="L1429" i="9"/>
  <c r="J1429" i="9"/>
  <c r="F299" i="9"/>
  <c r="F298" i="9"/>
  <c r="F297" i="9"/>
  <c r="F296" i="9" s="1"/>
  <c r="F295" i="9"/>
  <c r="F294" i="9"/>
  <c r="F293" i="9"/>
  <c r="F292" i="9"/>
  <c r="F291" i="9"/>
  <c r="H290" i="9"/>
  <c r="G290" i="9"/>
  <c r="F290" i="9"/>
  <c r="F289" i="9"/>
  <c r="H288" i="9"/>
  <c r="G288" i="9"/>
  <c r="F288" i="9"/>
  <c r="E288" i="9"/>
  <c r="F287" i="9"/>
  <c r="F286" i="9"/>
  <c r="H285" i="9"/>
  <c r="G285" i="9"/>
  <c r="F285" i="9"/>
  <c r="H284" i="9"/>
  <c r="G284" i="9"/>
  <c r="F284" i="9"/>
  <c r="H283" i="9"/>
  <c r="G283" i="9"/>
  <c r="F283" i="9"/>
  <c r="F282" i="9"/>
  <c r="H281" i="9"/>
  <c r="E281" i="9" s="1"/>
  <c r="B281" i="9" s="1"/>
  <c r="G281" i="9"/>
  <c r="F281" i="9"/>
  <c r="H280" i="9"/>
  <c r="G280" i="9"/>
  <c r="F280" i="9"/>
  <c r="E280" i="9"/>
  <c r="B280" i="9" s="1"/>
  <c r="H279" i="9"/>
  <c r="G279" i="9"/>
  <c r="F279" i="9"/>
  <c r="F278" i="9"/>
  <c r="F277" i="9"/>
  <c r="F276" i="9"/>
  <c r="F275" i="9"/>
  <c r="L274" i="9"/>
  <c r="F274" i="9" s="1"/>
  <c r="H274" i="9"/>
  <c r="I273" i="9"/>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B228" i="9" s="1"/>
  <c r="M227" i="9"/>
  <c r="L227" i="9"/>
  <c r="F227" i="9"/>
  <c r="B227" i="9" s="1"/>
  <c r="E227" i="9"/>
  <c r="M226" i="9"/>
  <c r="L226" i="9"/>
  <c r="F226" i="9" s="1"/>
  <c r="E226" i="9"/>
  <c r="H225" i="9"/>
  <c r="E225" i="9" s="1"/>
  <c r="B225" i="9" s="1"/>
  <c r="G225" i="9"/>
  <c r="F225" i="9"/>
  <c r="M224" i="9"/>
  <c r="L224" i="9"/>
  <c r="E224" i="9"/>
  <c r="M223" i="9"/>
  <c r="L223" i="9"/>
  <c r="F223" i="9"/>
  <c r="B223" i="9" s="1"/>
  <c r="E223" i="9"/>
  <c r="M222" i="9"/>
  <c r="L222" i="9"/>
  <c r="E222" i="9"/>
  <c r="M221" i="9"/>
  <c r="F221" i="9" s="1"/>
  <c r="B221" i="9" s="1"/>
  <c r="L221" i="9"/>
  <c r="E221" i="9"/>
  <c r="M220" i="9"/>
  <c r="L220" i="9"/>
  <c r="F220" i="9" s="1"/>
  <c r="E220" i="9"/>
  <c r="B220" i="9" s="1"/>
  <c r="M219" i="9"/>
  <c r="L219" i="9"/>
  <c r="E219" i="9"/>
  <c r="M218" i="9"/>
  <c r="L218" i="9"/>
  <c r="E218" i="9"/>
  <c r="M217" i="9"/>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H143" i="9"/>
  <c r="G143" i="9"/>
  <c r="E143" i="9" s="1"/>
  <c r="B143" i="9" s="1"/>
  <c r="F143" i="9"/>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F63" i="9"/>
  <c r="H62" i="9"/>
  <c r="G62" i="9"/>
  <c r="E62" i="9" s="1"/>
  <c r="B62" i="9" s="1"/>
  <c r="F62" i="9"/>
  <c r="H61" i="9"/>
  <c r="E61" i="9" s="1"/>
  <c r="B61" i="9" s="1"/>
  <c r="G61" i="9"/>
  <c r="F61" i="9"/>
  <c r="H60" i="9"/>
  <c r="G60" i="9"/>
  <c r="F60" i="9"/>
  <c r="E60" i="9"/>
  <c r="B60" i="9"/>
  <c r="H59" i="9"/>
  <c r="G59" i="9"/>
  <c r="F59" i="9"/>
  <c r="E59" i="9"/>
  <c r="B59" i="9" s="1"/>
  <c r="H58" i="9"/>
  <c r="G58" i="9"/>
  <c r="F58" i="9"/>
  <c r="H57" i="9"/>
  <c r="E57" i="9" s="1"/>
  <c r="B57" i="9" s="1"/>
  <c r="G57" i="9"/>
  <c r="F57" i="9"/>
  <c r="H56" i="9"/>
  <c r="G56" i="9"/>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E45" i="9"/>
  <c r="B45" i="9" s="1"/>
  <c r="H44" i="9"/>
  <c r="G44" i="9"/>
  <c r="F44" i="9"/>
  <c r="E44" i="9"/>
  <c r="B44" i="9" s="1"/>
  <c r="H43" i="9"/>
  <c r="G43" i="9"/>
  <c r="E43" i="9" s="1"/>
  <c r="B43" i="9" s="1"/>
  <c r="F43" i="9"/>
  <c r="H42" i="9"/>
  <c r="G42" i="9"/>
  <c r="E42" i="9" s="1"/>
  <c r="B42" i="9" s="1"/>
  <c r="F42" i="9"/>
  <c r="H41" i="9"/>
  <c r="G41" i="9"/>
  <c r="F41" i="9"/>
  <c r="H40" i="9"/>
  <c r="G40" i="9"/>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E22" i="9" s="1"/>
  <c r="B22" i="9" s="1"/>
  <c r="F22" i="9"/>
  <c r="H21" i="9"/>
  <c r="E21" i="9" s="1"/>
  <c r="B21" i="9" s="1"/>
  <c r="G21" i="9"/>
  <c r="F21" i="9"/>
  <c r="F20" i="9"/>
  <c r="F4" i="9"/>
  <c r="O3" i="9"/>
  <c r="G274" i="9" s="1"/>
  <c r="E274" i="9" s="1"/>
  <c r="I3" i="9"/>
  <c r="H3" i="9"/>
  <c r="G3" i="9"/>
  <c r="D101" i="8"/>
  <c r="C1576" i="1" s="1"/>
  <c r="D95" i="8"/>
  <c r="D90" i="8"/>
  <c r="D85" i="8"/>
  <c r="D80" i="8"/>
  <c r="D75" i="8"/>
  <c r="D70" i="8"/>
  <c r="D65" i="8"/>
  <c r="D60" i="8"/>
  <c r="D55" i="8"/>
  <c r="D49" i="8" s="1"/>
  <c r="D50" i="8"/>
  <c r="D44" i="8"/>
  <c r="D43" i="8" s="1"/>
  <c r="D36" i="8"/>
  <c r="D26" i="8"/>
  <c r="D24" i="8" s="1"/>
  <c r="D18" i="8"/>
  <c r="D8" i="8"/>
  <c r="D6" i="8" s="1"/>
  <c r="C1481" i="1" s="1"/>
  <c r="E44" i="7"/>
  <c r="D44" i="7"/>
  <c r="E39" i="7"/>
  <c r="D39" i="7"/>
  <c r="D38" i="7" s="1"/>
  <c r="E38" i="7"/>
  <c r="E30" i="7"/>
  <c r="D30" i="7"/>
  <c r="E23" i="7"/>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D1409" i="1"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E78" i="5"/>
  <c r="F77" i="5"/>
  <c r="F76" i="5"/>
  <c r="F75" i="5"/>
  <c r="F74" i="5"/>
  <c r="F73" i="5"/>
  <c r="F72" i="5"/>
  <c r="F71" i="5"/>
  <c r="E70" i="5"/>
  <c r="E69" i="5" s="1"/>
  <c r="D70" i="5"/>
  <c r="D69" i="5" s="1"/>
  <c r="C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D593" i="4" s="1"/>
  <c r="F593"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D529"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E417" i="4"/>
  <c r="E644" i="4"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3"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D215" i="4" s="1"/>
  <c r="F215" i="4" s="1"/>
  <c r="E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E133" i="4" s="1"/>
  <c r="D129" i="1" s="1"/>
  <c r="H129" i="1" s="1"/>
  <c r="D134" i="4"/>
  <c r="D133" i="4" s="1"/>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I35"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H1524" i="1"/>
  <c r="G1524" i="1"/>
  <c r="C1524" i="1"/>
  <c r="C1523" i="1"/>
  <c r="C1522" i="1"/>
  <c r="H1521" i="1"/>
  <c r="C1521" i="1"/>
  <c r="G1521" i="1" s="1"/>
  <c r="G1520" i="1"/>
  <c r="C1520" i="1"/>
  <c r="H1520" i="1" s="1"/>
  <c r="C1519" i="1"/>
  <c r="C1518" i="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C1507" i="1"/>
  <c r="C1506" i="1"/>
  <c r="H1505" i="1"/>
  <c r="G1505" i="1"/>
  <c r="C1505" i="1"/>
  <c r="C1504" i="1"/>
  <c r="H1504" i="1" s="1"/>
  <c r="G1503" i="1"/>
  <c r="C1503" i="1"/>
  <c r="H1503" i="1" s="1"/>
  <c r="C1502" i="1"/>
  <c r="C1501" i="1"/>
  <c r="G1501" i="1" s="1"/>
  <c r="H1500" i="1"/>
  <c r="G1500" i="1"/>
  <c r="C1500" i="1"/>
  <c r="C1499" i="1"/>
  <c r="H1499" i="1" s="1"/>
  <c r="C1498" i="1"/>
  <c r="H1497" i="1"/>
  <c r="C1497" i="1"/>
  <c r="G1497" i="1" s="1"/>
  <c r="H1496" i="1"/>
  <c r="G1496" i="1"/>
  <c r="C1496" i="1"/>
  <c r="G1495" i="1"/>
  <c r="C1495" i="1"/>
  <c r="H1495" i="1" s="1"/>
  <c r="C1494" i="1"/>
  <c r="H1493" i="1"/>
  <c r="C1493" i="1"/>
  <c r="G1493" i="1" s="1"/>
  <c r="C1492" i="1"/>
  <c r="H1492" i="1" s="1"/>
  <c r="C1491" i="1"/>
  <c r="H1491" i="1" s="1"/>
  <c r="C1490" i="1"/>
  <c r="H1489" i="1"/>
  <c r="C1489" i="1"/>
  <c r="G1489" i="1" s="1"/>
  <c r="H1488" i="1"/>
  <c r="G1488" i="1"/>
  <c r="C1488" i="1"/>
  <c r="G1487" i="1"/>
  <c r="C1487" i="1"/>
  <c r="H1487" i="1" s="1"/>
  <c r="C1486" i="1"/>
  <c r="C1485" i="1"/>
  <c r="G1485" i="1" s="1"/>
  <c r="C1484" i="1"/>
  <c r="H1484" i="1" s="1"/>
  <c r="C1482" i="1"/>
  <c r="H1480" i="1"/>
  <c r="G1480" i="1"/>
  <c r="C1480" i="1"/>
  <c r="H1479" i="1"/>
  <c r="D1479" i="1"/>
  <c r="C1479" i="1"/>
  <c r="J1478" i="1"/>
  <c r="G1478" i="1"/>
  <c r="D1478" i="1"/>
  <c r="C1478" i="1"/>
  <c r="H1477" i="1"/>
  <c r="D1477" i="1"/>
  <c r="C1477" i="1"/>
  <c r="J1476" i="1"/>
  <c r="G1476" i="1"/>
  <c r="D1476" i="1"/>
  <c r="C1476" i="1"/>
  <c r="G1475" i="1"/>
  <c r="D1475" i="1"/>
  <c r="C1475" i="1"/>
  <c r="H1474" i="1"/>
  <c r="D1474" i="1"/>
  <c r="C1474" i="1"/>
  <c r="G1473" i="1"/>
  <c r="D1473" i="1"/>
  <c r="J1473" i="1" s="1"/>
  <c r="C1473" i="1"/>
  <c r="H1472" i="1"/>
  <c r="D1472" i="1"/>
  <c r="C1472" i="1"/>
  <c r="G1471" i="1"/>
  <c r="D1471" i="1"/>
  <c r="J1471" i="1" s="1"/>
  <c r="C1471" i="1"/>
  <c r="D1470" i="1"/>
  <c r="G1470" i="1" s="1"/>
  <c r="C1470" i="1"/>
  <c r="G1469" i="1"/>
  <c r="D1469" i="1"/>
  <c r="C1469" i="1"/>
  <c r="H1469" i="1" s="1"/>
  <c r="D1468" i="1"/>
  <c r="C1468" i="1"/>
  <c r="J1467" i="1"/>
  <c r="G1467" i="1"/>
  <c r="D1467" i="1"/>
  <c r="C1467" i="1"/>
  <c r="H1467" i="1" s="1"/>
  <c r="D1466" i="1"/>
  <c r="C1466" i="1"/>
  <c r="J1465" i="1"/>
  <c r="G1465" i="1"/>
  <c r="D1465" i="1"/>
  <c r="C1465" i="1"/>
  <c r="H1465" i="1" s="1"/>
  <c r="D1464" i="1"/>
  <c r="C1464" i="1"/>
  <c r="J1463" i="1"/>
  <c r="G1463" i="1"/>
  <c r="D1463" i="1"/>
  <c r="C1463" i="1"/>
  <c r="H1463" i="1" s="1"/>
  <c r="D1462" i="1"/>
  <c r="C1462" i="1"/>
  <c r="D1461" i="1"/>
  <c r="H1461" i="1" s="1"/>
  <c r="C1461" i="1"/>
  <c r="J1460" i="1"/>
  <c r="G1460" i="1"/>
  <c r="D1460" i="1"/>
  <c r="C1460" i="1"/>
  <c r="H1459" i="1"/>
  <c r="D1459" i="1"/>
  <c r="C1459" i="1"/>
  <c r="J1458" i="1"/>
  <c r="G1458" i="1"/>
  <c r="D1458" i="1"/>
  <c r="C1458" i="1"/>
  <c r="H1457" i="1"/>
  <c r="D1457" i="1"/>
  <c r="C1457" i="1"/>
  <c r="D1456" i="1"/>
  <c r="J1456" i="1" s="1"/>
  <c r="C1456" i="1"/>
  <c r="H1455" i="1"/>
  <c r="D1455" i="1"/>
  <c r="C1455" i="1"/>
  <c r="H1454" i="1"/>
  <c r="D1454" i="1"/>
  <c r="C1454" i="1"/>
  <c r="C1453" i="1"/>
  <c r="D1452" i="1"/>
  <c r="C1452" i="1"/>
  <c r="D1451" i="1"/>
  <c r="C1451" i="1"/>
  <c r="H1451" i="1" s="1"/>
  <c r="D1450" i="1"/>
  <c r="C1450" i="1"/>
  <c r="D1449" i="1"/>
  <c r="C1449" i="1"/>
  <c r="H1449" i="1" s="1"/>
  <c r="D1448" i="1"/>
  <c r="C1448" i="1"/>
  <c r="D1447" i="1"/>
  <c r="C1447" i="1"/>
  <c r="H1447" i="1" s="1"/>
  <c r="D1446" i="1"/>
  <c r="C1446" i="1"/>
  <c r="H1445" i="1"/>
  <c r="G1445" i="1"/>
  <c r="D1445" i="1"/>
  <c r="C1445" i="1"/>
  <c r="J1445" i="1" s="1"/>
  <c r="D1444" i="1"/>
  <c r="C1444" i="1"/>
  <c r="J1444" i="1" s="1"/>
  <c r="H1443" i="1"/>
  <c r="G1443" i="1"/>
  <c r="D1443" i="1"/>
  <c r="C1443" i="1"/>
  <c r="J1443" i="1" s="1"/>
  <c r="D1442" i="1"/>
  <c r="C1442" i="1"/>
  <c r="H1441" i="1"/>
  <c r="G1441" i="1"/>
  <c r="D1441" i="1"/>
  <c r="C1441" i="1"/>
  <c r="J1441" i="1" s="1"/>
  <c r="D1440" i="1"/>
  <c r="C1440" i="1"/>
  <c r="J1440" i="1" s="1"/>
  <c r="D1439" i="1"/>
  <c r="C1439" i="1"/>
  <c r="D1438" i="1"/>
  <c r="C1438" i="1"/>
  <c r="H1438" i="1" s="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H1381" i="1"/>
  <c r="D1381" i="1"/>
  <c r="C1381" i="1"/>
  <c r="D1380" i="1"/>
  <c r="C1380" i="1"/>
  <c r="H1380" i="1" s="1"/>
  <c r="D1379" i="1"/>
  <c r="C1379" i="1"/>
  <c r="G1379" i="1" s="1"/>
  <c r="H1378" i="1"/>
  <c r="D1378" i="1"/>
  <c r="C1378" i="1"/>
  <c r="H1377" i="1"/>
  <c r="D1377" i="1"/>
  <c r="C1377" i="1"/>
  <c r="D1376" i="1"/>
  <c r="C1376" i="1"/>
  <c r="H1376" i="1" s="1"/>
  <c r="D1375" i="1"/>
  <c r="C1375" i="1"/>
  <c r="G1375" i="1" s="1"/>
  <c r="H1374" i="1"/>
  <c r="D1374" i="1"/>
  <c r="C1374" i="1"/>
  <c r="H1373" i="1"/>
  <c r="D1373" i="1"/>
  <c r="C1373" i="1"/>
  <c r="D1372" i="1"/>
  <c r="C1372" i="1"/>
  <c r="H1372" i="1" s="1"/>
  <c r="D1371" i="1"/>
  <c r="C1371" i="1"/>
  <c r="G1371" i="1" s="1"/>
  <c r="H1370" i="1"/>
  <c r="D1370" i="1"/>
  <c r="C1370" i="1"/>
  <c r="D1369" i="1"/>
  <c r="H1369" i="1" s="1"/>
  <c r="C1369" i="1"/>
  <c r="D1368" i="1"/>
  <c r="C1368" i="1"/>
  <c r="G1368" i="1" s="1"/>
  <c r="D1367" i="1"/>
  <c r="C1367" i="1"/>
  <c r="G1367" i="1" s="1"/>
  <c r="H1366" i="1"/>
  <c r="D1366" i="1"/>
  <c r="C1366" i="1"/>
  <c r="D1365" i="1"/>
  <c r="H1365" i="1" s="1"/>
  <c r="C1365" i="1"/>
  <c r="D1364" i="1"/>
  <c r="C1364" i="1"/>
  <c r="G1364" i="1" s="1"/>
  <c r="D1363" i="1"/>
  <c r="C1363" i="1"/>
  <c r="G1363" i="1" s="1"/>
  <c r="H1362" i="1"/>
  <c r="D1362" i="1"/>
  <c r="C1362" i="1"/>
  <c r="D1361" i="1"/>
  <c r="H1361" i="1" s="1"/>
  <c r="C1361" i="1"/>
  <c r="D1360" i="1"/>
  <c r="C1360" i="1"/>
  <c r="G1360" i="1" s="1"/>
  <c r="D1359" i="1"/>
  <c r="C1359" i="1"/>
  <c r="G1359" i="1" s="1"/>
  <c r="H1358" i="1"/>
  <c r="D1358" i="1"/>
  <c r="C1358" i="1"/>
  <c r="D1357" i="1"/>
  <c r="H1357" i="1" s="1"/>
  <c r="C1357" i="1"/>
  <c r="D1356" i="1"/>
  <c r="C1356" i="1"/>
  <c r="G1356" i="1" s="1"/>
  <c r="D1355" i="1"/>
  <c r="C1355" i="1"/>
  <c r="G1355" i="1" s="1"/>
  <c r="H1354" i="1"/>
  <c r="D1354" i="1"/>
  <c r="C1354" i="1"/>
  <c r="D1353" i="1"/>
  <c r="H1353" i="1" s="1"/>
  <c r="C1353" i="1"/>
  <c r="D1352" i="1"/>
  <c r="C1352" i="1"/>
  <c r="G1352" i="1" s="1"/>
  <c r="D1351" i="1"/>
  <c r="C1351" i="1"/>
  <c r="G1351" i="1" s="1"/>
  <c r="H1350" i="1"/>
  <c r="D1350" i="1"/>
  <c r="C1350" i="1"/>
  <c r="D1349" i="1"/>
  <c r="H1349" i="1" s="1"/>
  <c r="C1349" i="1"/>
  <c r="D1348" i="1"/>
  <c r="C1348" i="1"/>
  <c r="G1348" i="1" s="1"/>
  <c r="D1347" i="1"/>
  <c r="C1347" i="1"/>
  <c r="G1347" i="1" s="1"/>
  <c r="H1346" i="1"/>
  <c r="D1346" i="1"/>
  <c r="C1346" i="1"/>
  <c r="D1345" i="1"/>
  <c r="H1345" i="1" s="1"/>
  <c r="C1345" i="1"/>
  <c r="D1344" i="1"/>
  <c r="C1344" i="1"/>
  <c r="G1344" i="1" s="1"/>
  <c r="D1343" i="1"/>
  <c r="C1343" i="1"/>
  <c r="G1343" i="1" s="1"/>
  <c r="H1342" i="1"/>
  <c r="D1342" i="1"/>
  <c r="C1342" i="1"/>
  <c r="D1341" i="1"/>
  <c r="H1341" i="1" s="1"/>
  <c r="C1341" i="1"/>
  <c r="D1340" i="1"/>
  <c r="C1340" i="1"/>
  <c r="G1340" i="1" s="1"/>
  <c r="D1339" i="1"/>
  <c r="C1339" i="1"/>
  <c r="G1339" i="1" s="1"/>
  <c r="H1338" i="1"/>
  <c r="D1338" i="1"/>
  <c r="C1338" i="1"/>
  <c r="D1337" i="1"/>
  <c r="H1337" i="1" s="1"/>
  <c r="C1337" i="1"/>
  <c r="D1336" i="1"/>
  <c r="C1336" i="1"/>
  <c r="G1336" i="1" s="1"/>
  <c r="D1335" i="1"/>
  <c r="C1335" i="1"/>
  <c r="G1335" i="1" s="1"/>
  <c r="H1334" i="1"/>
  <c r="D1334" i="1"/>
  <c r="C1334" i="1"/>
  <c r="D1333" i="1"/>
  <c r="H1333" i="1" s="1"/>
  <c r="C1333" i="1"/>
  <c r="D1332" i="1"/>
  <c r="C1332" i="1"/>
  <c r="G1332" i="1" s="1"/>
  <c r="D1331" i="1"/>
  <c r="C1331" i="1"/>
  <c r="G1331" i="1" s="1"/>
  <c r="H1330" i="1"/>
  <c r="D1330" i="1"/>
  <c r="C1330" i="1"/>
  <c r="D1329" i="1"/>
  <c r="H1329" i="1" s="1"/>
  <c r="C1329" i="1"/>
  <c r="D1328" i="1"/>
  <c r="C1328" i="1"/>
  <c r="G1328" i="1" s="1"/>
  <c r="D1327" i="1"/>
  <c r="C1327" i="1"/>
  <c r="G1327" i="1" s="1"/>
  <c r="H1326" i="1"/>
  <c r="D1326" i="1"/>
  <c r="C1326" i="1"/>
  <c r="D1325" i="1"/>
  <c r="H1325" i="1" s="1"/>
  <c r="C1325" i="1"/>
  <c r="D1324" i="1"/>
  <c r="C1324" i="1"/>
  <c r="G1324" i="1" s="1"/>
  <c r="D1323" i="1"/>
  <c r="C1323" i="1"/>
  <c r="G1323" i="1" s="1"/>
  <c r="H1322" i="1"/>
  <c r="D1322" i="1"/>
  <c r="C1322" i="1"/>
  <c r="D1321" i="1"/>
  <c r="H1321" i="1" s="1"/>
  <c r="C1321" i="1"/>
  <c r="D1320" i="1"/>
  <c r="C1320" i="1"/>
  <c r="G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H1195" i="1"/>
  <c r="D1195" i="1"/>
  <c r="C1195" i="1"/>
  <c r="H1194" i="1"/>
  <c r="D1194" i="1"/>
  <c r="C1194" i="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D1154" i="1"/>
  <c r="D1151" i="1"/>
  <c r="C1151" i="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G1044" i="1"/>
  <c r="D1044" i="1"/>
  <c r="C1044" i="1"/>
  <c r="D1043" i="1"/>
  <c r="C1043" i="1"/>
  <c r="G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D1002" i="1"/>
  <c r="C1002" i="1"/>
  <c r="D1001" i="1"/>
  <c r="C1001" i="1"/>
  <c r="H1001" i="1" s="1"/>
  <c r="D1000" i="1"/>
  <c r="C1000" i="1"/>
  <c r="H1000" i="1" s="1"/>
  <c r="D999" i="1"/>
  <c r="C999" i="1"/>
  <c r="D998" i="1"/>
  <c r="C998" i="1"/>
  <c r="D997" i="1"/>
  <c r="C997" i="1"/>
  <c r="D996" i="1"/>
  <c r="C996" i="1"/>
  <c r="H996" i="1" s="1"/>
  <c r="D995" i="1"/>
  <c r="C995" i="1"/>
  <c r="H995" i="1" s="1"/>
  <c r="D994" i="1"/>
  <c r="C994" i="1"/>
  <c r="H994" i="1" s="1"/>
  <c r="D993" i="1"/>
  <c r="C993" i="1"/>
  <c r="D992" i="1"/>
  <c r="C992" i="1"/>
  <c r="H992" i="1" s="1"/>
  <c r="D991" i="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D785" i="1"/>
  <c r="C785" i="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D764" i="1"/>
  <c r="C764" i="1"/>
  <c r="H764" i="1" s="1"/>
  <c r="D763" i="1"/>
  <c r="C763" i="1"/>
  <c r="H763" i="1" s="1"/>
  <c r="G762" i="1"/>
  <c r="D762" i="1"/>
  <c r="C762" i="1"/>
  <c r="H762" i="1" s="1"/>
  <c r="G761" i="1"/>
  <c r="D761" i="1"/>
  <c r="C761" i="1"/>
  <c r="H761" i="1" s="1"/>
  <c r="D760" i="1"/>
  <c r="C760" i="1"/>
  <c r="H760" i="1" s="1"/>
  <c r="D759" i="1"/>
  <c r="C759" i="1"/>
  <c r="H759" i="1" s="1"/>
  <c r="G758" i="1"/>
  <c r="D758" i="1"/>
  <c r="C758" i="1"/>
  <c r="H758" i="1" s="1"/>
  <c r="G757" i="1"/>
  <c r="D757" i="1"/>
  <c r="C757" i="1"/>
  <c r="H757" i="1" s="1"/>
  <c r="D756" i="1"/>
  <c r="C756" i="1"/>
  <c r="H756" i="1" s="1"/>
  <c r="D755" i="1"/>
  <c r="C755" i="1"/>
  <c r="H755" i="1" s="1"/>
  <c r="G754" i="1"/>
  <c r="D754" i="1"/>
  <c r="C754" i="1"/>
  <c r="H754" i="1" s="1"/>
  <c r="G753" i="1"/>
  <c r="D753" i="1"/>
  <c r="C753" i="1"/>
  <c r="H753" i="1" s="1"/>
  <c r="D752" i="1"/>
  <c r="C752" i="1"/>
  <c r="H752" i="1" s="1"/>
  <c r="D751" i="1"/>
  <c r="C751" i="1"/>
  <c r="H751" i="1" s="1"/>
  <c r="G750" i="1"/>
  <c r="D750" i="1"/>
  <c r="C750" i="1"/>
  <c r="H750" i="1" s="1"/>
  <c r="G749" i="1"/>
  <c r="D749" i="1"/>
  <c r="C749" i="1"/>
  <c r="H749" i="1" s="1"/>
  <c r="D748" i="1"/>
  <c r="C748" i="1"/>
  <c r="H748" i="1" s="1"/>
  <c r="D747" i="1"/>
  <c r="C747" i="1"/>
  <c r="H747" i="1" s="1"/>
  <c r="G746" i="1"/>
  <c r="D746" i="1"/>
  <c r="C746" i="1"/>
  <c r="H746" i="1" s="1"/>
  <c r="G745" i="1"/>
  <c r="D745" i="1"/>
  <c r="C745" i="1"/>
  <c r="H745" i="1" s="1"/>
  <c r="D744" i="1"/>
  <c r="C744" i="1"/>
  <c r="H744" i="1" s="1"/>
  <c r="D743" i="1"/>
  <c r="C743" i="1"/>
  <c r="H743" i="1" s="1"/>
  <c r="G742" i="1"/>
  <c r="D742" i="1"/>
  <c r="C742" i="1"/>
  <c r="H742" i="1" s="1"/>
  <c r="G741" i="1"/>
  <c r="D741" i="1"/>
  <c r="C741" i="1"/>
  <c r="H741" i="1" s="1"/>
  <c r="D740" i="1"/>
  <c r="C740" i="1"/>
  <c r="H740" i="1" s="1"/>
  <c r="D739" i="1"/>
  <c r="C739" i="1"/>
  <c r="H739" i="1" s="1"/>
  <c r="G738" i="1"/>
  <c r="D738" i="1"/>
  <c r="C738" i="1"/>
  <c r="H738" i="1" s="1"/>
  <c r="G737" i="1"/>
  <c r="D737" i="1"/>
  <c r="C737" i="1"/>
  <c r="H737" i="1" s="1"/>
  <c r="D736" i="1"/>
  <c r="C736" i="1"/>
  <c r="H736" i="1" s="1"/>
  <c r="D735" i="1"/>
  <c r="C735" i="1"/>
  <c r="H735" i="1" s="1"/>
  <c r="G734" i="1"/>
  <c r="D734" i="1"/>
  <c r="C734" i="1"/>
  <c r="H734" i="1" s="1"/>
  <c r="G733" i="1"/>
  <c r="D733" i="1"/>
  <c r="C733" i="1"/>
  <c r="H733" i="1" s="1"/>
  <c r="D732" i="1"/>
  <c r="C732" i="1"/>
  <c r="H732" i="1" s="1"/>
  <c r="D731" i="1"/>
  <c r="C731" i="1"/>
  <c r="H731" i="1" s="1"/>
  <c r="G730" i="1"/>
  <c r="D730" i="1"/>
  <c r="C730" i="1"/>
  <c r="H730" i="1" s="1"/>
  <c r="G729" i="1"/>
  <c r="D729" i="1"/>
  <c r="C729" i="1"/>
  <c r="H729" i="1" s="1"/>
  <c r="D728" i="1"/>
  <c r="C728" i="1"/>
  <c r="H728" i="1" s="1"/>
  <c r="D727" i="1"/>
  <c r="C727" i="1"/>
  <c r="H727" i="1" s="1"/>
  <c r="G726" i="1"/>
  <c r="D726" i="1"/>
  <c r="C726" i="1"/>
  <c r="H726" i="1" s="1"/>
  <c r="G725" i="1"/>
  <c r="D725" i="1"/>
  <c r="C725" i="1"/>
  <c r="H725" i="1" s="1"/>
  <c r="D724" i="1"/>
  <c r="C724" i="1"/>
  <c r="H724" i="1" s="1"/>
  <c r="D723" i="1"/>
  <c r="C723" i="1"/>
  <c r="H723" i="1" s="1"/>
  <c r="G722" i="1"/>
  <c r="D722" i="1"/>
  <c r="C722" i="1"/>
  <c r="H722" i="1" s="1"/>
  <c r="G721" i="1"/>
  <c r="D721" i="1"/>
  <c r="C721" i="1"/>
  <c r="H721" i="1" s="1"/>
  <c r="D720" i="1"/>
  <c r="C720" i="1"/>
  <c r="H720" i="1" s="1"/>
  <c r="D719" i="1"/>
  <c r="C719" i="1"/>
  <c r="H719" i="1" s="1"/>
  <c r="G718" i="1"/>
  <c r="D718" i="1"/>
  <c r="C718" i="1"/>
  <c r="H718" i="1" s="1"/>
  <c r="G717" i="1"/>
  <c r="D717" i="1"/>
  <c r="C717" i="1"/>
  <c r="H717" i="1" s="1"/>
  <c r="D716" i="1"/>
  <c r="C716" i="1"/>
  <c r="H716" i="1" s="1"/>
  <c r="D715" i="1"/>
  <c r="C715" i="1"/>
  <c r="H715" i="1" s="1"/>
  <c r="D714" i="1"/>
  <c r="G714" i="1" s="1"/>
  <c r="C714" i="1"/>
  <c r="G713" i="1"/>
  <c r="D713" i="1"/>
  <c r="C713" i="1"/>
  <c r="H713" i="1" s="1"/>
  <c r="D712" i="1"/>
  <c r="C712" i="1"/>
  <c r="H712" i="1" s="1"/>
  <c r="D711" i="1"/>
  <c r="C711" i="1"/>
  <c r="H711" i="1" s="1"/>
  <c r="G710" i="1"/>
  <c r="D710" i="1"/>
  <c r="C710" i="1"/>
  <c r="H710" i="1" s="1"/>
  <c r="G709" i="1"/>
  <c r="D709" i="1"/>
  <c r="C709" i="1"/>
  <c r="H709" i="1" s="1"/>
  <c r="D708" i="1"/>
  <c r="C708" i="1"/>
  <c r="H708" i="1" s="1"/>
  <c r="D707" i="1"/>
  <c r="C707" i="1"/>
  <c r="H707" i="1" s="1"/>
  <c r="G706" i="1"/>
  <c r="D706" i="1"/>
  <c r="C706" i="1"/>
  <c r="H706" i="1" s="1"/>
  <c r="G705" i="1"/>
  <c r="D705" i="1"/>
  <c r="C705" i="1"/>
  <c r="H705" i="1" s="1"/>
  <c r="D704" i="1"/>
  <c r="C704" i="1"/>
  <c r="H704" i="1" s="1"/>
  <c r="D703" i="1"/>
  <c r="C703" i="1"/>
  <c r="H703" i="1" s="1"/>
  <c r="G702" i="1"/>
  <c r="D702" i="1"/>
  <c r="C702" i="1"/>
  <c r="H702" i="1" s="1"/>
  <c r="G701" i="1"/>
  <c r="D701" i="1"/>
  <c r="C701" i="1"/>
  <c r="H701" i="1" s="1"/>
  <c r="D700" i="1"/>
  <c r="C700" i="1"/>
  <c r="H700" i="1" s="1"/>
  <c r="D699" i="1"/>
  <c r="C699" i="1"/>
  <c r="H699" i="1" s="1"/>
  <c r="G698" i="1"/>
  <c r="D698" i="1"/>
  <c r="C698" i="1"/>
  <c r="H698" i="1" s="1"/>
  <c r="G697" i="1"/>
  <c r="D697" i="1"/>
  <c r="C697" i="1"/>
  <c r="H697" i="1" s="1"/>
  <c r="D696" i="1"/>
  <c r="C696" i="1"/>
  <c r="H696" i="1" s="1"/>
  <c r="D695" i="1"/>
  <c r="C695" i="1"/>
  <c r="H695" i="1" s="1"/>
  <c r="G694" i="1"/>
  <c r="D694" i="1"/>
  <c r="C694" i="1"/>
  <c r="H694" i="1" s="1"/>
  <c r="G693" i="1"/>
  <c r="D693" i="1"/>
  <c r="C693" i="1"/>
  <c r="H693" i="1" s="1"/>
  <c r="D692" i="1"/>
  <c r="C692" i="1"/>
  <c r="H692" i="1" s="1"/>
  <c r="D691" i="1"/>
  <c r="C691" i="1"/>
  <c r="H691" i="1" s="1"/>
  <c r="G690" i="1"/>
  <c r="D690" i="1"/>
  <c r="C690" i="1"/>
  <c r="H690" i="1" s="1"/>
  <c r="G689" i="1"/>
  <c r="D689" i="1"/>
  <c r="C689" i="1"/>
  <c r="H689" i="1" s="1"/>
  <c r="D688" i="1"/>
  <c r="C688" i="1"/>
  <c r="H688" i="1" s="1"/>
  <c r="D687" i="1"/>
  <c r="C687" i="1"/>
  <c r="H687" i="1" s="1"/>
  <c r="G686" i="1"/>
  <c r="D686" i="1"/>
  <c r="C686" i="1"/>
  <c r="H686" i="1" s="1"/>
  <c r="G685" i="1"/>
  <c r="D685" i="1"/>
  <c r="C685" i="1"/>
  <c r="H685" i="1" s="1"/>
  <c r="D684" i="1"/>
  <c r="C684" i="1"/>
  <c r="H684" i="1" s="1"/>
  <c r="D683" i="1"/>
  <c r="C683" i="1"/>
  <c r="H683" i="1" s="1"/>
  <c r="G682" i="1"/>
  <c r="D682" i="1"/>
  <c r="C682" i="1"/>
  <c r="H682" i="1" s="1"/>
  <c r="G681" i="1"/>
  <c r="D681" i="1"/>
  <c r="C681" i="1"/>
  <c r="H681" i="1" s="1"/>
  <c r="D680" i="1"/>
  <c r="C680" i="1"/>
  <c r="H680" i="1" s="1"/>
  <c r="D679" i="1"/>
  <c r="C679" i="1"/>
  <c r="H679" i="1" s="1"/>
  <c r="G678" i="1"/>
  <c r="D678" i="1"/>
  <c r="C678" i="1"/>
  <c r="H678" i="1" s="1"/>
  <c r="G677" i="1"/>
  <c r="D677" i="1"/>
  <c r="C677" i="1"/>
  <c r="H677" i="1" s="1"/>
  <c r="D676" i="1"/>
  <c r="C676" i="1"/>
  <c r="H676" i="1" s="1"/>
  <c r="D675" i="1"/>
  <c r="C675" i="1"/>
  <c r="H675" i="1" s="1"/>
  <c r="G674" i="1"/>
  <c r="D674" i="1"/>
  <c r="C674" i="1"/>
  <c r="H674" i="1" s="1"/>
  <c r="G673" i="1"/>
  <c r="D673" i="1"/>
  <c r="C673" i="1"/>
  <c r="H673" i="1" s="1"/>
  <c r="D672" i="1"/>
  <c r="C672" i="1"/>
  <c r="H672" i="1" s="1"/>
  <c r="D671" i="1"/>
  <c r="C671" i="1"/>
  <c r="H671" i="1" s="1"/>
  <c r="D670" i="1"/>
  <c r="C670" i="1"/>
  <c r="H670" i="1" s="1"/>
  <c r="G669" i="1"/>
  <c r="D669" i="1"/>
  <c r="C669" i="1"/>
  <c r="H669" i="1" s="1"/>
  <c r="D668" i="1"/>
  <c r="C668" i="1"/>
  <c r="H668" i="1" s="1"/>
  <c r="D667" i="1"/>
  <c r="C667" i="1"/>
  <c r="H667" i="1" s="1"/>
  <c r="G666" i="1"/>
  <c r="D666" i="1"/>
  <c r="C666" i="1"/>
  <c r="H666" i="1" s="1"/>
  <c r="G665" i="1"/>
  <c r="D665" i="1"/>
  <c r="C665" i="1"/>
  <c r="H665" i="1" s="1"/>
  <c r="D664" i="1"/>
  <c r="C664" i="1"/>
  <c r="H664" i="1" s="1"/>
  <c r="D663" i="1"/>
  <c r="C663" i="1"/>
  <c r="H663" i="1" s="1"/>
  <c r="G662" i="1"/>
  <c r="D662" i="1"/>
  <c r="C662" i="1"/>
  <c r="H662" i="1" s="1"/>
  <c r="G661" i="1"/>
  <c r="D661" i="1"/>
  <c r="C661" i="1"/>
  <c r="H661" i="1" s="1"/>
  <c r="D660" i="1"/>
  <c r="C660" i="1"/>
  <c r="H660" i="1" s="1"/>
  <c r="D659" i="1"/>
  <c r="C659" i="1"/>
  <c r="H659" i="1" s="1"/>
  <c r="G658" i="1"/>
  <c r="D658" i="1"/>
  <c r="C658" i="1"/>
  <c r="H658" i="1" s="1"/>
  <c r="D657" i="1"/>
  <c r="G657" i="1" s="1"/>
  <c r="C657" i="1"/>
  <c r="D656" i="1"/>
  <c r="C656" i="1"/>
  <c r="H656" i="1" s="1"/>
  <c r="D655" i="1"/>
  <c r="C655" i="1"/>
  <c r="H655" i="1" s="1"/>
  <c r="G654" i="1"/>
  <c r="D654" i="1"/>
  <c r="C654" i="1"/>
  <c r="H654" i="1" s="1"/>
  <c r="G653" i="1"/>
  <c r="D653" i="1"/>
  <c r="C653" i="1"/>
  <c r="H653" i="1" s="1"/>
  <c r="D652" i="1"/>
  <c r="C652" i="1"/>
  <c r="H652" i="1" s="1"/>
  <c r="D651" i="1"/>
  <c r="C651" i="1"/>
  <c r="H651" i="1" s="1"/>
  <c r="G650" i="1"/>
  <c r="D650" i="1"/>
  <c r="C650" i="1"/>
  <c r="H650" i="1" s="1"/>
  <c r="D649" i="1"/>
  <c r="C649" i="1"/>
  <c r="H649" i="1" s="1"/>
  <c r="D648" i="1"/>
  <c r="C648" i="1"/>
  <c r="H648" i="1" s="1"/>
  <c r="D647" i="1"/>
  <c r="C647" i="1"/>
  <c r="H647" i="1" s="1"/>
  <c r="G646" i="1"/>
  <c r="D646" i="1"/>
  <c r="C646" i="1"/>
  <c r="H646" i="1" s="1"/>
  <c r="D645" i="1"/>
  <c r="C645" i="1"/>
  <c r="D644" i="1"/>
  <c r="C644" i="1"/>
  <c r="H644" i="1" s="1"/>
  <c r="D643" i="1"/>
  <c r="C643" i="1"/>
  <c r="G642" i="1"/>
  <c r="D642" i="1"/>
  <c r="C642" i="1"/>
  <c r="H642" i="1" s="1"/>
  <c r="D641" i="1"/>
  <c r="G641" i="1" s="1"/>
  <c r="C641" i="1"/>
  <c r="D638" i="1"/>
  <c r="G632" i="1"/>
  <c r="D632" i="1"/>
  <c r="C632" i="1"/>
  <c r="H632" i="1" s="1"/>
  <c r="D631" i="1"/>
  <c r="C631" i="1"/>
  <c r="H631" i="1" s="1"/>
  <c r="D628" i="1"/>
  <c r="C628" i="1"/>
  <c r="H628" i="1" s="1"/>
  <c r="G627" i="1"/>
  <c r="D627" i="1"/>
  <c r="C627" i="1"/>
  <c r="H627" i="1" s="1"/>
  <c r="G626" i="1"/>
  <c r="D626" i="1"/>
  <c r="C626" i="1"/>
  <c r="H626" i="1" s="1"/>
  <c r="D625" i="1"/>
  <c r="C625" i="1"/>
  <c r="H625" i="1" s="1"/>
  <c r="D624" i="1"/>
  <c r="C624" i="1"/>
  <c r="H624" i="1" s="1"/>
  <c r="G623" i="1"/>
  <c r="D623" i="1"/>
  <c r="C623" i="1"/>
  <c r="H623" i="1" s="1"/>
  <c r="G622" i="1"/>
  <c r="D622" i="1"/>
  <c r="C622" i="1"/>
  <c r="H622" i="1" s="1"/>
  <c r="D621" i="1"/>
  <c r="C621" i="1"/>
  <c r="H621" i="1" s="1"/>
  <c r="D620" i="1"/>
  <c r="C620" i="1"/>
  <c r="H620" i="1" s="1"/>
  <c r="G619" i="1"/>
  <c r="D619" i="1"/>
  <c r="C619" i="1"/>
  <c r="H619" i="1" s="1"/>
  <c r="G618" i="1"/>
  <c r="D618" i="1"/>
  <c r="C618" i="1"/>
  <c r="H618" i="1" s="1"/>
  <c r="D617" i="1"/>
  <c r="C617" i="1"/>
  <c r="H617" i="1" s="1"/>
  <c r="D616" i="1"/>
  <c r="C616" i="1"/>
  <c r="H616" i="1" s="1"/>
  <c r="G615" i="1"/>
  <c r="D615" i="1"/>
  <c r="C615" i="1"/>
  <c r="H615" i="1" s="1"/>
  <c r="G614" i="1"/>
  <c r="D614" i="1"/>
  <c r="C614" i="1"/>
  <c r="H614" i="1" s="1"/>
  <c r="D613" i="1"/>
  <c r="C613" i="1"/>
  <c r="H613" i="1" s="1"/>
  <c r="D612" i="1"/>
  <c r="C612" i="1"/>
  <c r="H612" i="1" s="1"/>
  <c r="G611" i="1"/>
  <c r="D611" i="1"/>
  <c r="C611" i="1"/>
  <c r="H611" i="1" s="1"/>
  <c r="G610" i="1"/>
  <c r="D610" i="1"/>
  <c r="C610" i="1"/>
  <c r="H610" i="1" s="1"/>
  <c r="D609" i="1"/>
  <c r="C609" i="1"/>
  <c r="H609" i="1" s="1"/>
  <c r="D608" i="1"/>
  <c r="C608" i="1"/>
  <c r="H608" i="1" s="1"/>
  <c r="G607" i="1"/>
  <c r="D607" i="1"/>
  <c r="C607" i="1"/>
  <c r="H607" i="1" s="1"/>
  <c r="G606" i="1"/>
  <c r="D606" i="1"/>
  <c r="C606" i="1"/>
  <c r="H606" i="1" s="1"/>
  <c r="D605" i="1"/>
  <c r="C605" i="1"/>
  <c r="H605" i="1" s="1"/>
  <c r="D604" i="1"/>
  <c r="C604" i="1"/>
  <c r="H604" i="1" s="1"/>
  <c r="G603" i="1"/>
  <c r="D603" i="1"/>
  <c r="C603" i="1"/>
  <c r="H603" i="1" s="1"/>
  <c r="G602" i="1"/>
  <c r="D602" i="1"/>
  <c r="C602" i="1"/>
  <c r="H602" i="1" s="1"/>
  <c r="D601" i="1"/>
  <c r="C601" i="1"/>
  <c r="H601" i="1" s="1"/>
  <c r="D600" i="1"/>
  <c r="C600" i="1"/>
  <c r="H600" i="1" s="1"/>
  <c r="G599" i="1"/>
  <c r="D599" i="1"/>
  <c r="C599" i="1"/>
  <c r="H599" i="1" s="1"/>
  <c r="G598" i="1"/>
  <c r="D598" i="1"/>
  <c r="C598" i="1"/>
  <c r="H598" i="1" s="1"/>
  <c r="D597" i="1"/>
  <c r="C597" i="1"/>
  <c r="H597" i="1" s="1"/>
  <c r="D596" i="1"/>
  <c r="C596" i="1"/>
  <c r="H596" i="1" s="1"/>
  <c r="G595" i="1"/>
  <c r="D595" i="1"/>
  <c r="C595" i="1"/>
  <c r="H595" i="1" s="1"/>
  <c r="G594" i="1"/>
  <c r="D594" i="1"/>
  <c r="C594" i="1"/>
  <c r="H594" i="1" s="1"/>
  <c r="D593" i="1"/>
  <c r="C593" i="1"/>
  <c r="H593" i="1" s="1"/>
  <c r="D592" i="1"/>
  <c r="C592" i="1"/>
  <c r="H592" i="1" s="1"/>
  <c r="G591" i="1"/>
  <c r="D591" i="1"/>
  <c r="C591" i="1"/>
  <c r="H591" i="1" s="1"/>
  <c r="G590" i="1"/>
  <c r="D590" i="1"/>
  <c r="C590" i="1"/>
  <c r="H590" i="1" s="1"/>
  <c r="D589" i="1"/>
  <c r="C589" i="1"/>
  <c r="H589" i="1" s="1"/>
  <c r="D588" i="1"/>
  <c r="C588" i="1"/>
  <c r="H588" i="1" s="1"/>
  <c r="G587" i="1"/>
  <c r="D587" i="1"/>
  <c r="C587" i="1"/>
  <c r="H587" i="1" s="1"/>
  <c r="G586" i="1"/>
  <c r="D586" i="1"/>
  <c r="C586" i="1"/>
  <c r="H586" i="1" s="1"/>
  <c r="D585" i="1"/>
  <c r="C585" i="1"/>
  <c r="H585" i="1" s="1"/>
  <c r="D584" i="1"/>
  <c r="C584" i="1"/>
  <c r="H584" i="1" s="1"/>
  <c r="G583" i="1"/>
  <c r="D583" i="1"/>
  <c r="C583" i="1"/>
  <c r="H583" i="1" s="1"/>
  <c r="G582" i="1"/>
  <c r="D582" i="1"/>
  <c r="C582" i="1"/>
  <c r="H582" i="1" s="1"/>
  <c r="D581" i="1"/>
  <c r="C581" i="1"/>
  <c r="H581" i="1" s="1"/>
  <c r="D580" i="1"/>
  <c r="C580" i="1"/>
  <c r="H580" i="1" s="1"/>
  <c r="G579" i="1"/>
  <c r="D579" i="1"/>
  <c r="C579" i="1"/>
  <c r="H579" i="1" s="1"/>
  <c r="G578" i="1"/>
  <c r="D578" i="1"/>
  <c r="C578" i="1"/>
  <c r="H578" i="1" s="1"/>
  <c r="D577" i="1"/>
  <c r="C577" i="1"/>
  <c r="H577" i="1" s="1"/>
  <c r="D576" i="1"/>
  <c r="C576" i="1"/>
  <c r="H576" i="1" s="1"/>
  <c r="G575" i="1"/>
  <c r="D575" i="1"/>
  <c r="C575" i="1"/>
  <c r="H575" i="1" s="1"/>
  <c r="G574" i="1"/>
  <c r="D574" i="1"/>
  <c r="C574" i="1"/>
  <c r="H574" i="1" s="1"/>
  <c r="D573" i="1"/>
  <c r="C573" i="1"/>
  <c r="H573" i="1" s="1"/>
  <c r="D572" i="1"/>
  <c r="C572" i="1"/>
  <c r="H572" i="1" s="1"/>
  <c r="G571" i="1"/>
  <c r="D571" i="1"/>
  <c r="C571" i="1"/>
  <c r="H571" i="1" s="1"/>
  <c r="G570" i="1"/>
  <c r="D570" i="1"/>
  <c r="C570" i="1"/>
  <c r="H570" i="1" s="1"/>
  <c r="D569" i="1"/>
  <c r="C569" i="1"/>
  <c r="H569" i="1" s="1"/>
  <c r="D568" i="1"/>
  <c r="C568" i="1"/>
  <c r="H568" i="1" s="1"/>
  <c r="G567" i="1"/>
  <c r="D567" i="1"/>
  <c r="C567" i="1"/>
  <c r="H567" i="1" s="1"/>
  <c r="G566" i="1"/>
  <c r="D566" i="1"/>
  <c r="C566" i="1"/>
  <c r="H566" i="1" s="1"/>
  <c r="D565" i="1"/>
  <c r="C565" i="1"/>
  <c r="H565" i="1" s="1"/>
  <c r="D564" i="1"/>
  <c r="C564" i="1"/>
  <c r="H564" i="1" s="1"/>
  <c r="G563" i="1"/>
  <c r="D563" i="1"/>
  <c r="C563" i="1"/>
  <c r="H563" i="1" s="1"/>
  <c r="G562" i="1"/>
  <c r="D562" i="1"/>
  <c r="C562" i="1"/>
  <c r="H562" i="1" s="1"/>
  <c r="D561" i="1"/>
  <c r="C561" i="1"/>
  <c r="H561" i="1" s="1"/>
  <c r="D560" i="1"/>
  <c r="C560" i="1"/>
  <c r="H560" i="1" s="1"/>
  <c r="G559" i="1"/>
  <c r="D559" i="1"/>
  <c r="C559" i="1"/>
  <c r="H559" i="1" s="1"/>
  <c r="G558" i="1"/>
  <c r="D558" i="1"/>
  <c r="C558" i="1"/>
  <c r="H558" i="1" s="1"/>
  <c r="D557" i="1"/>
  <c r="C557" i="1"/>
  <c r="H557" i="1" s="1"/>
  <c r="D556" i="1"/>
  <c r="C556" i="1"/>
  <c r="H556" i="1" s="1"/>
  <c r="G555" i="1"/>
  <c r="D555" i="1"/>
  <c r="C555" i="1"/>
  <c r="D554" i="1"/>
  <c r="G554" i="1" s="1"/>
  <c r="C554" i="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D253" i="1"/>
  <c r="H253" i="1" s="1"/>
  <c r="C253" i="1"/>
  <c r="G253" i="1" s="1"/>
  <c r="D252" i="1"/>
  <c r="H252" i="1" s="1"/>
  <c r="C252" i="1"/>
  <c r="G252" i="1" s="1"/>
  <c r="D251" i="1"/>
  <c r="H251" i="1" s="1"/>
  <c r="C251" i="1"/>
  <c r="G251" i="1" s="1"/>
  <c r="D250" i="1"/>
  <c r="H250" i="1" s="1"/>
  <c r="C250" i="1"/>
  <c r="G250" i="1" s="1"/>
  <c r="D249" i="1"/>
  <c r="H249" i="1" s="1"/>
  <c r="C249" i="1"/>
  <c r="D248" i="1"/>
  <c r="H248" i="1" s="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C241" i="1"/>
  <c r="D240" i="1"/>
  <c r="C240" i="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C209" i="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1" i="1"/>
  <c r="C191" i="1"/>
  <c r="D190" i="1"/>
  <c r="H190" i="1" s="1"/>
  <c r="C190" i="1"/>
  <c r="G190" i="1" s="1"/>
  <c r="D189" i="1"/>
  <c r="H189" i="1" s="1"/>
  <c r="C189" i="1"/>
  <c r="G189" i="1" s="1"/>
  <c r="D188" i="1"/>
  <c r="C188" i="1"/>
  <c r="D187" i="1"/>
  <c r="C187" i="1"/>
  <c r="D186" i="1"/>
  <c r="C186" i="1"/>
  <c r="D185" i="1"/>
  <c r="H185" i="1" s="1"/>
  <c r="C185" i="1"/>
  <c r="G185" i="1" s="1"/>
  <c r="D184" i="1"/>
  <c r="C184" i="1"/>
  <c r="D183" i="1"/>
  <c r="H183" i="1" s="1"/>
  <c r="C183" i="1"/>
  <c r="G183" i="1" s="1"/>
  <c r="D182" i="1"/>
  <c r="H182" i="1" s="1"/>
  <c r="C182" i="1"/>
  <c r="G182" i="1" s="1"/>
  <c r="D181" i="1"/>
  <c r="C181" i="1"/>
  <c r="D180" i="1"/>
  <c r="H180" i="1" s="1"/>
  <c r="C180" i="1"/>
  <c r="G180" i="1" s="1"/>
  <c r="D179" i="1"/>
  <c r="C179" i="1"/>
  <c r="G179" i="1" s="1"/>
  <c r="D178" i="1"/>
  <c r="H178" i="1" s="1"/>
  <c r="C178" i="1"/>
  <c r="G178" i="1" s="1"/>
  <c r="D177" i="1"/>
  <c r="C177" i="1"/>
  <c r="D176" i="1"/>
  <c r="H176" i="1" s="1"/>
  <c r="C176" i="1"/>
  <c r="G176" i="1" s="1"/>
  <c r="D175" i="1"/>
  <c r="C175" i="1"/>
  <c r="D174" i="1"/>
  <c r="C174" i="1"/>
  <c r="D173" i="1"/>
  <c r="C173" i="1"/>
  <c r="D172" i="1"/>
  <c r="H172" i="1" s="1"/>
  <c r="C172" i="1"/>
  <c r="G172" i="1" s="1"/>
  <c r="D171" i="1"/>
  <c r="H171" i="1" s="1"/>
  <c r="C171" i="1"/>
  <c r="G171" i="1" s="1"/>
  <c r="D170" i="1"/>
  <c r="C170" i="1"/>
  <c r="D169" i="1"/>
  <c r="C169" i="1"/>
  <c r="D168" i="1"/>
  <c r="C168" i="1"/>
  <c r="D167" i="1"/>
  <c r="C167" i="1"/>
  <c r="G167" i="1" s="1"/>
  <c r="D166" i="1"/>
  <c r="C166" i="1"/>
  <c r="D165" i="1"/>
  <c r="C165" i="1"/>
  <c r="D164" i="1"/>
  <c r="H164" i="1" s="1"/>
  <c r="C164" i="1"/>
  <c r="G164" i="1" s="1"/>
  <c r="D163" i="1"/>
  <c r="C163" i="1"/>
  <c r="D162" i="1"/>
  <c r="C162" i="1"/>
  <c r="D161" i="1"/>
  <c r="C161" i="1"/>
  <c r="D160" i="1"/>
  <c r="C160" i="1"/>
  <c r="D158" i="1"/>
  <c r="H158" i="1" s="1"/>
  <c r="C158" i="1"/>
  <c r="G158" i="1" s="1"/>
  <c r="D157" i="1"/>
  <c r="C157" i="1"/>
  <c r="D156" i="1"/>
  <c r="H156" i="1" s="1"/>
  <c r="C156" i="1"/>
  <c r="G156" i="1" s="1"/>
  <c r="D155" i="1"/>
  <c r="C155" i="1"/>
  <c r="D154" i="1"/>
  <c r="H154" i="1" s="1"/>
  <c r="C154" i="1"/>
  <c r="D153" i="1"/>
  <c r="H153" i="1" s="1"/>
  <c r="C153" i="1"/>
  <c r="G153" i="1" s="1"/>
  <c r="D152" i="1"/>
  <c r="H152" i="1" s="1"/>
  <c r="C152" i="1"/>
  <c r="G152" i="1" s="1"/>
  <c r="D151" i="1"/>
  <c r="H151" i="1" s="1"/>
  <c r="C151" i="1"/>
  <c r="G151" i="1" s="1"/>
  <c r="D150" i="1"/>
  <c r="C150" i="1"/>
  <c r="D149" i="1"/>
  <c r="C149" i="1"/>
  <c r="D146" i="1"/>
  <c r="C146" i="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C135" i="1"/>
  <c r="D134" i="1"/>
  <c r="H134" i="1" s="1"/>
  <c r="C134" i="1"/>
  <c r="G134" i="1" s="1"/>
  <c r="D133" i="1"/>
  <c r="H133" i="1" s="1"/>
  <c r="C133" i="1"/>
  <c r="G133" i="1" s="1"/>
  <c r="D132" i="1"/>
  <c r="H132" i="1" s="1"/>
  <c r="C132" i="1"/>
  <c r="D131" i="1"/>
  <c r="C131" i="1"/>
  <c r="D130" i="1"/>
  <c r="C130" i="1"/>
  <c r="C129" i="1"/>
  <c r="D128" i="1"/>
  <c r="H128" i="1" s="1"/>
  <c r="C128" i="1"/>
  <c r="G128" i="1" s="1"/>
  <c r="D127" i="1"/>
  <c r="H127" i="1" s="1"/>
  <c r="C127" i="1"/>
  <c r="G127" i="1" s="1"/>
  <c r="D126" i="1"/>
  <c r="H126" i="1" s="1"/>
  <c r="C126" i="1"/>
  <c r="G126" i="1" s="1"/>
  <c r="D125" i="1"/>
  <c r="C125" i="1"/>
  <c r="G125" i="1" s="1"/>
  <c r="D124" i="1"/>
  <c r="C124" i="1"/>
  <c r="G124" i="1" s="1"/>
  <c r="D123" i="1"/>
  <c r="H123" i="1" s="1"/>
  <c r="C123" i="1"/>
  <c r="D122" i="1"/>
  <c r="C122" i="1"/>
  <c r="D121" i="1"/>
  <c r="C121"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C75" i="1"/>
  <c r="D74" i="1"/>
  <c r="C74" i="1"/>
  <c r="D73" i="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C66" i="1"/>
  <c r="G66" i="1" s="1"/>
  <c r="D65" i="1"/>
  <c r="C65" i="1"/>
  <c r="D64" i="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E114" i="6" l="1"/>
  <c r="E141" i="6" s="1"/>
  <c r="G132" i="1"/>
  <c r="G1454" i="1"/>
  <c r="G1456" i="1"/>
  <c r="G1461" i="1"/>
  <c r="E22" i="7"/>
  <c r="E5" i="7" s="1"/>
  <c r="G297" i="9" s="1"/>
  <c r="E297" i="9" s="1"/>
  <c r="D1223" i="1"/>
  <c r="D1236" i="1"/>
  <c r="F259" i="5"/>
  <c r="E287" i="9"/>
  <c r="B287" i="9" s="1"/>
  <c r="E237" i="5"/>
  <c r="D1215" i="1"/>
  <c r="F239" i="5"/>
  <c r="H1155" i="1"/>
  <c r="E285" i="9"/>
  <c r="B285" i="9" s="1"/>
  <c r="F78" i="5"/>
  <c r="H1033" i="1"/>
  <c r="H1032" i="1"/>
  <c r="H1013" i="1"/>
  <c r="F35" i="5"/>
  <c r="H1014" i="1"/>
  <c r="H1003" i="1"/>
  <c r="H1002" i="1"/>
  <c r="H999" i="1"/>
  <c r="E12" i="5"/>
  <c r="D990" i="1" s="1"/>
  <c r="H997" i="1"/>
  <c r="H998" i="1"/>
  <c r="F19" i="5"/>
  <c r="H991" i="1"/>
  <c r="H993" i="1"/>
  <c r="G1492" i="1"/>
  <c r="G1576" i="1"/>
  <c r="H1576" i="1"/>
  <c r="H1509" i="1"/>
  <c r="G1504" i="1"/>
  <c r="G1499" i="1"/>
  <c r="H1501" i="1"/>
  <c r="G1491" i="1"/>
  <c r="H1485" i="1"/>
  <c r="G1481" i="1"/>
  <c r="H1481" i="1"/>
  <c r="G1484" i="1"/>
  <c r="C1483" i="1"/>
  <c r="F114" i="6"/>
  <c r="E279" i="9"/>
  <c r="B279" i="9" s="1"/>
  <c r="F246" i="5"/>
  <c r="H1151" i="1"/>
  <c r="E68" i="5"/>
  <c r="H1148" i="1"/>
  <c r="H657" i="1"/>
  <c r="H785" i="1"/>
  <c r="H714" i="1"/>
  <c r="B274" i="9"/>
  <c r="H643" i="1"/>
  <c r="H645" i="1"/>
  <c r="F652" i="4"/>
  <c r="H641" i="1"/>
  <c r="F416" i="4"/>
  <c r="F383" i="4"/>
  <c r="F369" i="4"/>
  <c r="E363" i="4"/>
  <c r="D358" i="1" s="1"/>
  <c r="G168" i="1"/>
  <c r="G248" i="1"/>
  <c r="G254" i="1"/>
  <c r="G249" i="1"/>
  <c r="G240" i="1"/>
  <c r="F244" i="4"/>
  <c r="G241" i="1"/>
  <c r="E63" i="9"/>
  <c r="B63" i="9" s="1"/>
  <c r="E283" i="9"/>
  <c r="B283" i="9" s="1"/>
  <c r="F224" i="9"/>
  <c r="E56" i="9"/>
  <c r="B56" i="9" s="1"/>
  <c r="G209" i="1"/>
  <c r="G206" i="1"/>
  <c r="F210" i="4"/>
  <c r="G207" i="1"/>
  <c r="G191" i="1"/>
  <c r="G188" i="1"/>
  <c r="G187" i="1"/>
  <c r="G184" i="1"/>
  <c r="F188" i="4"/>
  <c r="F222" i="9"/>
  <c r="G186" i="1"/>
  <c r="E46" i="9"/>
  <c r="B46" i="9" s="1"/>
  <c r="G181" i="1"/>
  <c r="F219" i="9"/>
  <c r="B219" i="9" s="1"/>
  <c r="F218" i="9"/>
  <c r="E41" i="9"/>
  <c r="B41" i="9" s="1"/>
  <c r="G177" i="1"/>
  <c r="G175" i="1"/>
  <c r="G173" i="1"/>
  <c r="F177" i="4"/>
  <c r="G174" i="1"/>
  <c r="G170" i="1"/>
  <c r="G169" i="1"/>
  <c r="G165" i="1"/>
  <c r="G166" i="1"/>
  <c r="E163" i="4"/>
  <c r="D159" i="1" s="1"/>
  <c r="F169" i="4"/>
  <c r="G163" i="1"/>
  <c r="G162" i="1"/>
  <c r="E40" i="9"/>
  <c r="B40" i="9" s="1"/>
  <c r="G161" i="1"/>
  <c r="F164" i="4"/>
  <c r="G160" i="1"/>
  <c r="F159" i="4"/>
  <c r="G155" i="1"/>
  <c r="G157" i="1"/>
  <c r="E152" i="4"/>
  <c r="D148" i="1" s="1"/>
  <c r="E39" i="9"/>
  <c r="B39" i="9" s="1"/>
  <c r="G154" i="1"/>
  <c r="G150" i="1"/>
  <c r="F153" i="4"/>
  <c r="G149" i="1"/>
  <c r="G65" i="1"/>
  <c r="F68" i="4"/>
  <c r="E29" i="9"/>
  <c r="B29" i="9" s="1"/>
  <c r="E30" i="9"/>
  <c r="B30" i="9" s="1"/>
  <c r="F112" i="4"/>
  <c r="G108" i="1"/>
  <c r="E37" i="9"/>
  <c r="B37" i="9" s="1"/>
  <c r="G113" i="1"/>
  <c r="G135" i="1"/>
  <c r="G146" i="1"/>
  <c r="F139" i="4"/>
  <c r="G123" i="1"/>
  <c r="G121" i="1"/>
  <c r="G122" i="1"/>
  <c r="F125" i="4"/>
  <c r="G130" i="1"/>
  <c r="G129" i="1"/>
  <c r="G131" i="1"/>
  <c r="G75" i="1"/>
  <c r="G73" i="1"/>
  <c r="F77" i="4"/>
  <c r="G74" i="1"/>
  <c r="H75" i="1"/>
  <c r="G56" i="1"/>
  <c r="E50" i="4"/>
  <c r="D46" i="1" s="1"/>
  <c r="G46" i="1" s="1"/>
  <c r="E26" i="9"/>
  <c r="B26" i="9" s="1"/>
  <c r="F216" i="9"/>
  <c r="F214" i="9"/>
  <c r="B214" i="9" s="1"/>
  <c r="E284" i="9"/>
  <c r="B284" i="9" s="1"/>
  <c r="H27" i="3"/>
  <c r="F115" i="6"/>
  <c r="D245" i="5"/>
  <c r="D238" i="5"/>
  <c r="D12" i="5"/>
  <c r="F13" i="5"/>
  <c r="G785" i="1"/>
  <c r="G670" i="1"/>
  <c r="G649" i="1"/>
  <c r="G645" i="1"/>
  <c r="E273" i="9"/>
  <c r="B273" i="9" s="1"/>
  <c r="D644" i="4"/>
  <c r="F417" i="4"/>
  <c r="H241" i="1"/>
  <c r="H240" i="1"/>
  <c r="B224" i="9"/>
  <c r="H209" i="1"/>
  <c r="H207" i="1"/>
  <c r="H206" i="1"/>
  <c r="H191" i="1"/>
  <c r="H188" i="1"/>
  <c r="H187" i="1"/>
  <c r="H184" i="1"/>
  <c r="H186" i="1"/>
  <c r="H181" i="1"/>
  <c r="H179" i="1"/>
  <c r="H177" i="1"/>
  <c r="H175" i="1"/>
  <c r="H173" i="1"/>
  <c r="H174" i="1"/>
  <c r="H170" i="1"/>
  <c r="H169" i="1"/>
  <c r="H168" i="1"/>
  <c r="H167" i="1"/>
  <c r="H166" i="1"/>
  <c r="H165" i="1"/>
  <c r="H163" i="1"/>
  <c r="D163" i="4"/>
  <c r="H162" i="1"/>
  <c r="H161" i="1"/>
  <c r="H160" i="1"/>
  <c r="H155" i="1"/>
  <c r="H157" i="1"/>
  <c r="F217" i="9"/>
  <c r="B217" i="9" s="1"/>
  <c r="H149" i="1"/>
  <c r="D152" i="4"/>
  <c r="H150" i="1"/>
  <c r="H135" i="1"/>
  <c r="H146" i="1"/>
  <c r="H131" i="1"/>
  <c r="H130" i="1"/>
  <c r="H125" i="1"/>
  <c r="H124" i="1"/>
  <c r="D124" i="4"/>
  <c r="H121" i="1"/>
  <c r="H122" i="1"/>
  <c r="D106" i="4"/>
  <c r="B216" i="9"/>
  <c r="H73" i="1"/>
  <c r="H74" i="1"/>
  <c r="H66" i="1"/>
  <c r="H46" i="1"/>
  <c r="H64" i="1"/>
  <c r="H65" i="1"/>
  <c r="H270" i="1"/>
  <c r="G270" i="1"/>
  <c r="H272" i="1"/>
  <c r="G272" i="1"/>
  <c r="H274" i="1"/>
  <c r="G274" i="1"/>
  <c r="H276" i="1"/>
  <c r="G276" i="1"/>
  <c r="H278" i="1"/>
  <c r="G278" i="1"/>
  <c r="H280" i="1"/>
  <c r="G280" i="1"/>
  <c r="H282" i="1"/>
  <c r="G282" i="1"/>
  <c r="H284" i="1"/>
  <c r="G284" i="1"/>
  <c r="H288" i="1"/>
  <c r="G288" i="1"/>
  <c r="H290" i="1"/>
  <c r="G290" i="1"/>
  <c r="H292" i="1"/>
  <c r="G292" i="1"/>
  <c r="H294" i="1"/>
  <c r="G29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5" i="1"/>
  <c r="G415" i="1"/>
  <c r="H417" i="1"/>
  <c r="G417" i="1"/>
  <c r="H419" i="1"/>
  <c r="G419" i="1"/>
  <c r="H421" i="1"/>
  <c r="G421" i="1"/>
  <c r="H423" i="1"/>
  <c r="G423" i="1"/>
  <c r="H425" i="1"/>
  <c r="G425" i="1"/>
  <c r="H427"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H555" i="1"/>
  <c r="G557" i="1"/>
  <c r="G561" i="1"/>
  <c r="G565" i="1"/>
  <c r="G569" i="1"/>
  <c r="G573" i="1"/>
  <c r="G577" i="1"/>
  <c r="G581" i="1"/>
  <c r="G585" i="1"/>
  <c r="G589" i="1"/>
  <c r="G593" i="1"/>
  <c r="G597" i="1"/>
  <c r="G601" i="1"/>
  <c r="G605" i="1"/>
  <c r="G609" i="1"/>
  <c r="G613" i="1"/>
  <c r="G617" i="1"/>
  <c r="G621" i="1"/>
  <c r="G625" i="1"/>
  <c r="G631"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H554" i="1"/>
  <c r="G556" i="1"/>
  <c r="G560" i="1"/>
  <c r="G564" i="1"/>
  <c r="G568" i="1"/>
  <c r="G572" i="1"/>
  <c r="G576" i="1"/>
  <c r="G580" i="1"/>
  <c r="G584" i="1"/>
  <c r="G588" i="1"/>
  <c r="G592" i="1"/>
  <c r="G596" i="1"/>
  <c r="G600" i="1"/>
  <c r="G604" i="1"/>
  <c r="G608" i="1"/>
  <c r="G612" i="1"/>
  <c r="G616" i="1"/>
  <c r="G620" i="1"/>
  <c r="G624" i="1"/>
  <c r="G628"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H1125" i="1"/>
  <c r="H1127" i="1"/>
  <c r="H1129" i="1"/>
  <c r="H1131" i="1"/>
  <c r="H1133" i="1"/>
  <c r="H1135" i="1"/>
  <c r="H1137" i="1"/>
  <c r="H1139"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H1044" i="1"/>
  <c r="H1043"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H1126" i="1"/>
  <c r="H1128" i="1"/>
  <c r="H1130" i="1"/>
  <c r="H1132" i="1"/>
  <c r="H1134" i="1"/>
  <c r="H1136" i="1"/>
  <c r="H1138"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5" i="1"/>
  <c r="G1194"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G1193"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G1308" i="1"/>
  <c r="G1309" i="1"/>
  <c r="G1310" i="1"/>
  <c r="G1311" i="1"/>
  <c r="G1312" i="1"/>
  <c r="G1313" i="1"/>
  <c r="G1314" i="1"/>
  <c r="G1315" i="1"/>
  <c r="G1316" i="1"/>
  <c r="G1317" i="1"/>
  <c r="G1318" i="1"/>
  <c r="G1319"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G1374" i="1"/>
  <c r="G1378"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H1519" i="1"/>
  <c r="G1519" i="1"/>
  <c r="H1535" i="1"/>
  <c r="G1535" i="1"/>
  <c r="H1551" i="1"/>
  <c r="G1551" i="1"/>
  <c r="H1567" i="1"/>
  <c r="G1567" i="1"/>
  <c r="G1321" i="1"/>
  <c r="H1323" i="1"/>
  <c r="G1325" i="1"/>
  <c r="H1327" i="1"/>
  <c r="G1329"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H1437" i="1"/>
  <c r="H1439" i="1"/>
  <c r="J1442" i="1"/>
  <c r="J1464" i="1"/>
  <c r="G1464" i="1"/>
  <c r="H1464" i="1"/>
  <c r="J1468" i="1"/>
  <c r="G1468" i="1"/>
  <c r="I1468" i="1" s="1"/>
  <c r="H1468" i="1"/>
  <c r="G1510" i="1"/>
  <c r="H1510" i="1"/>
  <c r="G1514" i="1"/>
  <c r="H1514" i="1"/>
  <c r="H1531" i="1"/>
  <c r="G1531" i="1"/>
  <c r="H1547" i="1"/>
  <c r="G1547" i="1"/>
  <c r="H1563" i="1"/>
  <c r="G1563" i="1"/>
  <c r="H1579" i="1"/>
  <c r="G1579" i="1"/>
  <c r="G1372" i="1"/>
  <c r="G1376" i="1"/>
  <c r="G1380"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J1446" i="1"/>
  <c r="G1446" i="1"/>
  <c r="I1446" i="1" s="1"/>
  <c r="J1448" i="1"/>
  <c r="G1448" i="1"/>
  <c r="J1450" i="1"/>
  <c r="G1450" i="1"/>
  <c r="I1450" i="1" s="1"/>
  <c r="J1452" i="1"/>
  <c r="G1452" i="1"/>
  <c r="I1471" i="1"/>
  <c r="H1507" i="1"/>
  <c r="G1507" i="1"/>
  <c r="H1527" i="1"/>
  <c r="G1527" i="1"/>
  <c r="H1543" i="1"/>
  <c r="G1543" i="1"/>
  <c r="H1559" i="1"/>
  <c r="G1559" i="1"/>
  <c r="H1575" i="1"/>
  <c r="G1575" i="1"/>
  <c r="J1462" i="1"/>
  <c r="G1462" i="1"/>
  <c r="H1462" i="1"/>
  <c r="J1466" i="1"/>
  <c r="G1466" i="1"/>
  <c r="H1466" i="1"/>
  <c r="H1523" i="1"/>
  <c r="G1523" i="1"/>
  <c r="H1539" i="1"/>
  <c r="G1539" i="1"/>
  <c r="H1555" i="1"/>
  <c r="G1555" i="1"/>
  <c r="H1571" i="1"/>
  <c r="G1571" i="1"/>
  <c r="E298" i="4"/>
  <c r="E420" i="4"/>
  <c r="F529" i="4"/>
  <c r="D528" i="4"/>
  <c r="G1434" i="1"/>
  <c r="G1437" i="1"/>
  <c r="G1438" i="1"/>
  <c r="G1439" i="1"/>
  <c r="I1441" i="1"/>
  <c r="I1443" i="1"/>
  <c r="J1455" i="1"/>
  <c r="G1455" i="1"/>
  <c r="I1455" i="1" s="1"/>
  <c r="H1456" i="1"/>
  <c r="I1456" i="1" s="1"/>
  <c r="J1457" i="1"/>
  <c r="G1457" i="1"/>
  <c r="I1457" i="1" s="1"/>
  <c r="H1458" i="1"/>
  <c r="J1459" i="1"/>
  <c r="G1459" i="1"/>
  <c r="I1459" i="1" s="1"/>
  <c r="H1460" i="1"/>
  <c r="H1476" i="1"/>
  <c r="I1476" i="1" s="1"/>
  <c r="J1477" i="1"/>
  <c r="G1477" i="1"/>
  <c r="I1477" i="1" s="1"/>
  <c r="H1478" i="1"/>
  <c r="J1479" i="1"/>
  <c r="G1479" i="1"/>
  <c r="I1479" i="1" s="1"/>
  <c r="F299" i="4"/>
  <c r="F351" i="4"/>
  <c r="D350" i="4"/>
  <c r="E528" i="4"/>
  <c r="I1463" i="1"/>
  <c r="I1465" i="1"/>
  <c r="I1467" i="1"/>
  <c r="H1471" i="1"/>
  <c r="J1472" i="1"/>
  <c r="G1472" i="1"/>
  <c r="I1472" i="1" s="1"/>
  <c r="H1473" i="1"/>
  <c r="I1473" i="1" s="1"/>
  <c r="J1474" i="1"/>
  <c r="G1474" i="1"/>
  <c r="I1474" i="1" s="1"/>
  <c r="H1475" i="1"/>
  <c r="G1482" i="1"/>
  <c r="H1482" i="1"/>
  <c r="G1486" i="1"/>
  <c r="H1486" i="1"/>
  <c r="G1490" i="1"/>
  <c r="H1490" i="1"/>
  <c r="G1494" i="1"/>
  <c r="H1494" i="1"/>
  <c r="G1498" i="1"/>
  <c r="H1498" i="1"/>
  <c r="G1502" i="1"/>
  <c r="H1502" i="1"/>
  <c r="D6" i="4"/>
  <c r="F133" i="4"/>
  <c r="J1439" i="1"/>
  <c r="G1440" i="1"/>
  <c r="H1440" i="1"/>
  <c r="G1442" i="1"/>
  <c r="H1442" i="1"/>
  <c r="G1444" i="1"/>
  <c r="H1444" i="1"/>
  <c r="H1446" i="1"/>
  <c r="J1447" i="1"/>
  <c r="G1447" i="1"/>
  <c r="I1447" i="1" s="1"/>
  <c r="H1448" i="1"/>
  <c r="J1449" i="1"/>
  <c r="G1449" i="1"/>
  <c r="I1449" i="1" s="1"/>
  <c r="H1450" i="1"/>
  <c r="J1451" i="1"/>
  <c r="G1451" i="1"/>
  <c r="I1451" i="1" s="1"/>
  <c r="H1452" i="1"/>
  <c r="I1458" i="1"/>
  <c r="I1460" i="1"/>
  <c r="H1470" i="1"/>
  <c r="I1478" i="1"/>
  <c r="G1506" i="1"/>
  <c r="H1506" i="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134" i="4"/>
  <c r="G20" i="9"/>
  <c r="D196" i="4"/>
  <c r="F216" i="4"/>
  <c r="F264" i="4"/>
  <c r="F460" i="4"/>
  <c r="F530" i="4"/>
  <c r="F594" i="4"/>
  <c r="D7" i="5"/>
  <c r="F69" i="5"/>
  <c r="D68" i="5"/>
  <c r="H289" i="9"/>
  <c r="E176" i="5"/>
  <c r="D42" i="8"/>
  <c r="D141" i="6"/>
  <c r="F5" i="6"/>
  <c r="D224" i="4"/>
  <c r="D311" i="4"/>
  <c r="D298" i="4" s="1"/>
  <c r="D363" i="4"/>
  <c r="E643" i="4"/>
  <c r="D637" i="1" s="1"/>
  <c r="D472" i="4"/>
  <c r="D484" i="4"/>
  <c r="D643" i="4"/>
  <c r="G292" i="9"/>
  <c r="E292" i="9" s="1"/>
  <c r="B292" i="9" s="1"/>
  <c r="F206" i="5"/>
  <c r="F8" i="5"/>
  <c r="F70" i="5"/>
  <c r="E286" i="9"/>
  <c r="B286" i="9" s="1"/>
  <c r="D177" i="5"/>
  <c r="F207" i="5"/>
  <c r="F10" i="6"/>
  <c r="F36" i="6"/>
  <c r="F94" i="6"/>
  <c r="F130" i="6"/>
  <c r="E291" i="9"/>
  <c r="B291" i="9" s="1"/>
  <c r="E58" i="9"/>
  <c r="B58" i="9" s="1"/>
  <c r="G294" i="9"/>
  <c r="E294" i="9" s="1"/>
  <c r="F190"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278" i="9"/>
  <c r="E278" i="9" s="1"/>
  <c r="B278" i="9" s="1"/>
  <c r="G277" i="9"/>
  <c r="E277" i="9" s="1"/>
  <c r="B277" i="9" s="1"/>
  <c r="G191" i="9"/>
  <c r="E191" i="9" s="1"/>
  <c r="G190" i="9"/>
  <c r="E190" i="9" s="1"/>
  <c r="B190" i="9" s="1"/>
  <c r="G189" i="9"/>
  <c r="E189" i="9" s="1"/>
  <c r="B189" i="9" s="1"/>
  <c r="L191" i="9"/>
  <c r="F191"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192" i="9"/>
  <c r="E192" i="9" s="1"/>
  <c r="B192" i="9" s="1"/>
  <c r="G186" i="9"/>
  <c r="E186" i="9" s="1"/>
  <c r="B186" i="9" s="1"/>
  <c r="G182" i="9"/>
  <c r="E182" i="9" s="1"/>
  <c r="B182" i="9" s="1"/>
  <c r="G178" i="9"/>
  <c r="E178" i="9" s="1"/>
  <c r="B178" i="9" s="1"/>
  <c r="G193" i="9"/>
  <c r="E193" i="9" s="1"/>
  <c r="B193"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8" i="9"/>
  <c r="E188" i="9" s="1"/>
  <c r="B188" i="9" s="1"/>
  <c r="G184" i="9"/>
  <c r="E184" i="9" s="1"/>
  <c r="B184" i="9" s="1"/>
  <c r="G180" i="9"/>
  <c r="E180" i="9" s="1"/>
  <c r="B180" i="9" s="1"/>
  <c r="G176" i="9"/>
  <c r="E176" i="9" s="1"/>
  <c r="B176" i="9" s="1"/>
  <c r="G165" i="9"/>
  <c r="H164" i="9"/>
  <c r="I10" i="9"/>
  <c r="B218" i="9"/>
  <c r="B226" i="9"/>
  <c r="B234" i="9"/>
  <c r="B242" i="9"/>
  <c r="B250" i="9"/>
  <c r="B258" i="9"/>
  <c r="B266" i="9"/>
  <c r="B222" i="9"/>
  <c r="B230" i="9"/>
  <c r="B238" i="9"/>
  <c r="B246" i="9"/>
  <c r="B254" i="9"/>
  <c r="B262" i="9"/>
  <c r="B270" i="9"/>
  <c r="B288" i="9"/>
  <c r="E290" i="9"/>
  <c r="B290" i="9" s="1"/>
  <c r="I27" i="3" l="1"/>
  <c r="D1408" i="1"/>
  <c r="I28" i="3"/>
  <c r="D1435" i="1"/>
  <c r="I1466" i="1"/>
  <c r="I30" i="3"/>
  <c r="D1453" i="1"/>
  <c r="I29" i="3"/>
  <c r="D1436" i="1"/>
  <c r="I23" i="3"/>
  <c r="D1214" i="1"/>
  <c r="E7" i="5"/>
  <c r="E6" i="5" s="1"/>
  <c r="D984" i="1" s="1"/>
  <c r="H1483" i="1"/>
  <c r="G1483" i="1"/>
  <c r="I21" i="3"/>
  <c r="D1046" i="1"/>
  <c r="E350" i="4"/>
  <c r="D345" i="1" s="1"/>
  <c r="E151" i="4"/>
  <c r="E289" i="4" s="1"/>
  <c r="H20" i="9"/>
  <c r="E20" i="9" s="1"/>
  <c r="E6" i="4"/>
  <c r="E412" i="4" s="1"/>
  <c r="F50" i="4"/>
  <c r="F245" i="5"/>
  <c r="C1222" i="1"/>
  <c r="F238" i="5"/>
  <c r="C1215" i="1"/>
  <c r="D237" i="5"/>
  <c r="F12" i="5"/>
  <c r="C990" i="1"/>
  <c r="B191" i="9"/>
  <c r="F644" i="4"/>
  <c r="C638" i="1"/>
  <c r="F163" i="4"/>
  <c r="C159" i="1"/>
  <c r="F152" i="4"/>
  <c r="C148" i="1"/>
  <c r="F124" i="4"/>
  <c r="C120" i="1"/>
  <c r="F106" i="4"/>
  <c r="C102" i="1"/>
  <c r="F298" i="4"/>
  <c r="D407" i="4"/>
  <c r="C293" i="1"/>
  <c r="F643" i="4"/>
  <c r="C637" i="1"/>
  <c r="F68" i="5"/>
  <c r="H21" i="3"/>
  <c r="C1046" i="1"/>
  <c r="F196" i="4"/>
  <c r="D151" i="4"/>
  <c r="C192" i="1"/>
  <c r="D412" i="4"/>
  <c r="H16" i="3"/>
  <c r="C2" i="1"/>
  <c r="E635" i="4"/>
  <c r="D629" i="1" s="1"/>
  <c r="D414" i="1"/>
  <c r="I1452" i="1"/>
  <c r="I1448" i="1"/>
  <c r="B297" i="9"/>
  <c r="E296" i="9"/>
  <c r="I10" i="3" s="1"/>
  <c r="F484" i="4"/>
  <c r="C478" i="1"/>
  <c r="F363" i="4"/>
  <c r="C358" i="1"/>
  <c r="K1432" i="9"/>
  <c r="G295" i="9"/>
  <c r="E295" i="9" s="1"/>
  <c r="B295" i="9" s="1"/>
  <c r="I34" i="3"/>
  <c r="C1517" i="1"/>
  <c r="I1444" i="1"/>
  <c r="I1440" i="1"/>
  <c r="E636" i="4"/>
  <c r="D630" i="1" s="1"/>
  <c r="D522" i="1"/>
  <c r="I1439" i="1"/>
  <c r="G289" i="9"/>
  <c r="E289" i="9" s="1"/>
  <c r="B289" i="9" s="1"/>
  <c r="F177" i="5"/>
  <c r="D176" i="5"/>
  <c r="C1154" i="1"/>
  <c r="F472" i="4"/>
  <c r="C466" i="1"/>
  <c r="F311" i="4"/>
  <c r="C306" i="1"/>
  <c r="F141" i="6"/>
  <c r="H28" i="3"/>
  <c r="C1435" i="1"/>
  <c r="E175" i="5"/>
  <c r="I22" i="3"/>
  <c r="D1153" i="1"/>
  <c r="F7" i="5"/>
  <c r="D6" i="5"/>
  <c r="H20" i="3"/>
  <c r="C985" i="1"/>
  <c r="D408" i="4"/>
  <c r="C345" i="1"/>
  <c r="F528" i="4"/>
  <c r="C522" i="1"/>
  <c r="D293" i="1"/>
  <c r="E165" i="9"/>
  <c r="B165" i="9" s="1"/>
  <c r="E164" i="9"/>
  <c r="B164" i="9" s="1"/>
  <c r="F212" i="9"/>
  <c r="B212" i="9" s="1"/>
  <c r="B294" i="9"/>
  <c r="D420" i="4"/>
  <c r="D636" i="4" s="1"/>
  <c r="F224" i="4"/>
  <c r="C220" i="1"/>
  <c r="G299" i="9"/>
  <c r="E299" i="9" s="1"/>
  <c r="I1442" i="1"/>
  <c r="I1462" i="1"/>
  <c r="I1464" i="1"/>
  <c r="H1408" i="1" l="1"/>
  <c r="G1408" i="1"/>
  <c r="F6" i="4"/>
  <c r="G1453" i="1"/>
  <c r="H1453" i="1"/>
  <c r="H1436" i="1"/>
  <c r="G1436" i="1"/>
  <c r="D985" i="1"/>
  <c r="I20" i="3"/>
  <c r="E293" i="9"/>
  <c r="F350" i="4"/>
  <c r="E407" i="4"/>
  <c r="D402" i="1" s="1"/>
  <c r="E408" i="4"/>
  <c r="D403" i="1" s="1"/>
  <c r="D147" i="1"/>
  <c r="I17" i="3"/>
  <c r="E291" i="4"/>
  <c r="D287" i="1" s="1"/>
  <c r="D285" i="1"/>
  <c r="E413" i="4"/>
  <c r="E414" i="4" s="1"/>
  <c r="D409" i="1" s="1"/>
  <c r="D2" i="1"/>
  <c r="E290" i="4"/>
  <c r="D286" i="1" s="1"/>
  <c r="I16" i="3"/>
  <c r="H1222" i="1"/>
  <c r="G1222" i="1"/>
  <c r="F237" i="5"/>
  <c r="H23" i="3"/>
  <c r="C1214" i="1"/>
  <c r="H1215" i="1"/>
  <c r="G1215" i="1"/>
  <c r="H990" i="1"/>
  <c r="G990" i="1"/>
  <c r="H638" i="1"/>
  <c r="G638" i="1"/>
  <c r="G159" i="1"/>
  <c r="H159" i="1"/>
  <c r="G148" i="1"/>
  <c r="H148" i="1"/>
  <c r="G120" i="1"/>
  <c r="H120" i="1"/>
  <c r="G102" i="1"/>
  <c r="H102" i="1"/>
  <c r="F636" i="4"/>
  <c r="C630" i="1"/>
  <c r="D1152" i="1"/>
  <c r="H276" i="9"/>
  <c r="H1154" i="1"/>
  <c r="G1154" i="1"/>
  <c r="H220" i="1"/>
  <c r="G220" i="1"/>
  <c r="F408" i="4"/>
  <c r="C403" i="1"/>
  <c r="H1435" i="1"/>
  <c r="G1435" i="1"/>
  <c r="H9" i="3"/>
  <c r="F176" i="5"/>
  <c r="D175" i="5"/>
  <c r="G276" i="9" s="1"/>
  <c r="H22" i="3"/>
  <c r="C1153" i="1"/>
  <c r="H478" i="1"/>
  <c r="G478" i="1"/>
  <c r="H2" i="1"/>
  <c r="G2" i="1"/>
  <c r="H192" i="1"/>
  <c r="G192" i="1"/>
  <c r="H293" i="1"/>
  <c r="G293" i="1"/>
  <c r="E298" i="9"/>
  <c r="B299" i="9"/>
  <c r="H522" i="1"/>
  <c r="G522" i="1"/>
  <c r="H985" i="1"/>
  <c r="G985" i="1"/>
  <c r="H466" i="1"/>
  <c r="G466" i="1"/>
  <c r="E19" i="9"/>
  <c r="B20" i="9"/>
  <c r="D289" i="4"/>
  <c r="F151" i="4"/>
  <c r="H17" i="3"/>
  <c r="C147" i="1"/>
  <c r="F407" i="4"/>
  <c r="C402" i="1"/>
  <c r="D635" i="4"/>
  <c r="F420" i="4"/>
  <c r="C414" i="1"/>
  <c r="H345" i="1"/>
  <c r="G345" i="1"/>
  <c r="E639" i="4"/>
  <c r="D407" i="1"/>
  <c r="G1517" i="1"/>
  <c r="H1517" i="1"/>
  <c r="H11" i="3"/>
  <c r="H358" i="1"/>
  <c r="G358" i="1"/>
  <c r="H637" i="1"/>
  <c r="G637" i="1"/>
  <c r="G282" i="9"/>
  <c r="E282" i="9" s="1"/>
  <c r="B282" i="9" s="1"/>
  <c r="F6" i="5"/>
  <c r="C984" i="1"/>
  <c r="H306" i="1"/>
  <c r="G306" i="1"/>
  <c r="F412" i="4"/>
  <c r="D639" i="4"/>
  <c r="C407" i="1"/>
  <c r="H1046" i="1"/>
  <c r="G1046" i="1"/>
  <c r="E276" i="9" l="1"/>
  <c r="B276" i="9" s="1"/>
  <c r="D408" i="1"/>
  <c r="E640" i="4"/>
  <c r="E415" i="4"/>
  <c r="D410" i="1" s="1"/>
  <c r="G1214" i="1"/>
  <c r="H1214" i="1"/>
  <c r="H407" i="1"/>
  <c r="G407" i="1"/>
  <c r="E275" i="9"/>
  <c r="H147" i="1"/>
  <c r="G147" i="1"/>
  <c r="F175" i="5"/>
  <c r="C1152" i="1"/>
  <c r="F639" i="4"/>
  <c r="C633" i="1"/>
  <c r="D633" i="1"/>
  <c r="H8" i="3"/>
  <c r="H984" i="1"/>
  <c r="G984" i="1"/>
  <c r="F635" i="4"/>
  <c r="C629" i="1"/>
  <c r="H402" i="1"/>
  <c r="G402" i="1"/>
  <c r="H403" i="1"/>
  <c r="G403" i="1"/>
  <c r="H630" i="1"/>
  <c r="G630" i="1"/>
  <c r="N3" i="9"/>
  <c r="I11" i="3"/>
  <c r="H414" i="1"/>
  <c r="G414" i="1"/>
  <c r="D291" i="4"/>
  <c r="F289" i="4"/>
  <c r="D413" i="4"/>
  <c r="C285" i="1"/>
  <c r="D290" i="4"/>
  <c r="H1153" i="1"/>
  <c r="G1153" i="1"/>
  <c r="K3" i="9"/>
  <c r="I9" i="3"/>
  <c r="D634" i="1" l="1"/>
  <c r="E642" i="4"/>
  <c r="D636" i="1" s="1"/>
  <c r="E641" i="4"/>
  <c r="E646" i="4" s="1"/>
  <c r="I19" i="3" s="1"/>
  <c r="F291" i="4"/>
  <c r="C287" i="1"/>
  <c r="H633" i="1"/>
  <c r="G633" i="1"/>
  <c r="M3" i="9"/>
  <c r="I8" i="3"/>
  <c r="H1152" i="1"/>
  <c r="G1152" i="1"/>
  <c r="F290" i="4"/>
  <c r="C286" i="1"/>
  <c r="H285" i="1"/>
  <c r="G285" i="1"/>
  <c r="D640" i="4"/>
  <c r="D415" i="4"/>
  <c r="F413" i="4"/>
  <c r="C408" i="1"/>
  <c r="D414" i="4"/>
  <c r="H629" i="1"/>
  <c r="G629" i="1"/>
  <c r="D640" i="1" l="1"/>
  <c r="D635" i="1"/>
  <c r="E645" i="4"/>
  <c r="I18" i="3" s="1"/>
  <c r="F414" i="4"/>
  <c r="C409" i="1"/>
  <c r="H408" i="1"/>
  <c r="G408" i="1"/>
  <c r="H286" i="1"/>
  <c r="G286" i="1"/>
  <c r="F415" i="4"/>
  <c r="C410" i="1"/>
  <c r="H287" i="1"/>
  <c r="G287" i="1"/>
  <c r="D642" i="4"/>
  <c r="F640" i="4"/>
  <c r="C634" i="1"/>
  <c r="D641" i="4"/>
  <c r="D639" i="1" l="1"/>
  <c r="H634" i="1"/>
  <c r="G634" i="1"/>
  <c r="H410" i="1"/>
  <c r="G410" i="1"/>
  <c r="D646" i="4"/>
  <c r="F642" i="4"/>
  <c r="C636" i="1"/>
  <c r="H409" i="1"/>
  <c r="G409" i="1"/>
  <c r="F641" i="4"/>
  <c r="D645" i="4"/>
  <c r="C635" i="1"/>
  <c r="H635" i="1" l="1"/>
  <c r="G635" i="1"/>
  <c r="H7" i="3"/>
  <c r="F645" i="4"/>
  <c r="H18" i="3"/>
  <c r="C639" i="1"/>
  <c r="H636" i="1"/>
  <c r="G636" i="1"/>
  <c r="F646" i="4"/>
  <c r="H19" i="3"/>
  <c r="C640" i="1"/>
  <c r="J3" i="9" l="1"/>
  <c r="I7" i="3"/>
  <c r="H640" i="1"/>
  <c r="G640" i="1"/>
  <c r="H639" i="1"/>
  <c r="G639" i="1"/>
  <c r="M272" i="9" l="1"/>
  <c r="L272" i="9"/>
  <c r="H18" i="9"/>
  <c r="G18" i="9"/>
  <c r="J6" i="9"/>
  <c r="I11" i="9"/>
  <c r="H17" i="9"/>
  <c r="I8" i="9"/>
  <c r="M15" i="9"/>
  <c r="I9" i="9"/>
  <c r="H16" i="9"/>
  <c r="K8" i="9"/>
  <c r="J13" i="9"/>
  <c r="H15" i="9"/>
  <c r="J5" i="9"/>
  <c r="I13" i="9"/>
  <c r="I7" i="9"/>
  <c r="K13" i="9"/>
  <c r="K10" i="9"/>
  <c r="G16" i="9"/>
  <c r="I5" i="9"/>
  <c r="K11" i="9"/>
  <c r="J17" i="9"/>
  <c r="J9" i="9"/>
  <c r="L16" i="9"/>
  <c r="I6" i="9"/>
  <c r="K12" i="9"/>
  <c r="K9" i="9"/>
  <c r="L15" i="9"/>
  <c r="F15" i="9" s="1"/>
  <c r="K6" i="9"/>
  <c r="J11" i="9"/>
  <c r="I17" i="9"/>
  <c r="K7" i="9"/>
  <c r="J12" i="9"/>
  <c r="G17" i="9"/>
  <c r="K5" i="9"/>
  <c r="J10" i="9"/>
  <c r="M16" i="9"/>
  <c r="J7" i="9"/>
  <c r="I12" i="9"/>
  <c r="J8" i="9"/>
  <c r="G15" i="9"/>
  <c r="E15" i="9" s="1"/>
  <c r="E18" i="9" l="1"/>
  <c r="B18" i="9" s="1"/>
  <c r="F272" i="9"/>
  <c r="E16" i="9"/>
  <c r="E10" i="9"/>
  <c r="B10" i="9" s="1"/>
  <c r="E13" i="9"/>
  <c r="B13" i="9" s="1"/>
  <c r="E12" i="9"/>
  <c r="B12" i="9" s="1"/>
  <c r="E8" i="9"/>
  <c r="B8" i="9" s="1"/>
  <c r="E17" i="9"/>
  <c r="B17" i="9" s="1"/>
  <c r="B15" i="9"/>
  <c r="E6" i="9"/>
  <c r="B6" i="9" s="1"/>
  <c r="E9" i="9"/>
  <c r="B9" i="9" s="1"/>
  <c r="E11" i="9"/>
  <c r="B11" i="9" s="1"/>
  <c r="B272" i="9"/>
  <c r="F19" i="9"/>
  <c r="F16" i="9"/>
  <c r="E5" i="9"/>
  <c r="E7" i="9"/>
  <c r="B7" i="9" s="1"/>
  <c r="B16" i="9" l="1"/>
  <c r="F14" i="9"/>
  <c r="F3" i="9" s="1"/>
  <c r="E4" i="9"/>
  <c r="B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<sst xmlns="http://schemas.openxmlformats.org/spreadsheetml/2006/main" count="4313" uniqueCount="3393">
  <si>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</si>
  <si>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</si>
  <si>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</si>
  <si>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</si>
  <si>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</si>
  <si>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</si>
  <si>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</si>
  <si>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</si>
  <si>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</si>
  <si>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</si>
  <si>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</si>
  <si>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</si>
  <si>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</si>
  <si>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</si>
  <si>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</si>
  <si>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</si>
  <si>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</si>
  <si>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</si>
  <si>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</si>
  <si>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</si>
  <si>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</si>
  <si>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</si>
  <si>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</si>
  <si>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</si>
  <si>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</si>
  <si>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</si>
  <si>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</si>
  <si>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</si>
  <si>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</si>
  <si>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</si>
  <si>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</si>
  <si>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PRIVLAKA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</si>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</sst>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0" fillId="0" borderId="0" xfId="0" applyNumberFormat="1" applyFont="1" applyFill="1" applyBorder="1" applyAlignment="1" applyProtection="1">
      <alignment horizontal="left"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7020038</v>
      </c>
      <c r="D2" s="6">
        <f>'PR-RAS'!E6</f>
        <v>7271357.8100000005</v>
      </c>
      <c r="E2" s="6">
        <v>0</v>
      </c>
      <c r="F2" s="6">
        <v>0</v>
      </c>
      <c r="G2" s="7">
        <f t="shared" ref="G2:G264" si="0">(B2/1000)*(C2*1+D2*2)</f>
        <v>21562.753620000003</v>
      </c>
      <c r="H2" s="7">
        <f t="shared" ref="H2:H264"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5491405</v>
      </c>
      <c r="D46" s="1">
        <f>'PR-RAS'!E50</f>
        <v>5878685.5700000003</v>
      </c>
      <c r="E46" s="1">
        <v>0</v>
      </c>
      <c r="F46" s="1">
        <v>0</v>
      </c>
      <c r="G46" s="2">
        <f t="shared" si="0"/>
        <v>776194.92630000005</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12000</v>
      </c>
      <c r="E55" s="1">
        <v>0</v>
      </c>
      <c r="F55" s="1">
        <v>0</v>
      </c>
      <c r="G55" s="2">
        <f t="shared" si="0"/>
        <v>1296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12000</v>
      </c>
      <c r="E56" s="1">
        <v>0</v>
      </c>
      <c r="F56" s="1">
        <v>0</v>
      </c>
      <c r="G56" s="2">
        <f t="shared" si="0"/>
        <v>1320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5356923</v>
      </c>
      <c r="D64" s="1">
        <f>'PR-RAS'!E68</f>
        <v>5681641.3300000001</v>
      </c>
      <c r="E64" s="1">
        <v>0</v>
      </c>
      <c r="F64" s="1">
        <v>0</v>
      </c>
      <c r="G64" s="2">
        <f t="shared" si="0"/>
        <v>1053372.95658</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5145741</v>
      </c>
      <c r="D65" s="1">
        <f>'PR-RAS'!E69</f>
        <v>5561043.4000000004</v>
      </c>
      <c r="E65" s="1">
        <v>0</v>
      </c>
      <c r="F65" s="1">
        <v>0</v>
      </c>
      <c r="G65" s="2">
        <f t="shared" si="0"/>
        <v>1041140.9792000001</v>
      </c>
      <c r="H65" s="2">
        <f t="shared" si="1"/>
        <v>0.40000000037252903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211182</v>
      </c>
      <c r="D66" s="1">
        <f>'PR-RAS'!E70</f>
        <v>120597.93</v>
      </c>
      <c r="E66" s="1">
        <v>0</v>
      </c>
      <c r="F66" s="1">
        <v>0</v>
      </c>
      <c r="G66" s="2">
        <f t="shared" si="0"/>
        <v>29404.5609</v>
      </c>
      <c r="H66" s="2">
        <f t="shared" si="1"/>
        <v>7.0000000006984919E-2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134482</v>
      </c>
      <c r="D73" s="1">
        <f>'PR-RAS'!E77</f>
        <v>185044.24</v>
      </c>
      <c r="E73" s="1">
        <v>0</v>
      </c>
      <c r="F73" s="1">
        <v>0</v>
      </c>
      <c r="G73" s="2">
        <f t="shared" si="0"/>
        <v>36329.074559999994</v>
      </c>
      <c r="H73" s="2">
        <f t="shared" si="1"/>
        <v>0.23999999999068677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60246.73</v>
      </c>
      <c r="E74" s="1">
        <v>0</v>
      </c>
      <c r="F74" s="1">
        <v>0</v>
      </c>
      <c r="G74" s="2">
        <f t="shared" si="0"/>
        <v>8796.0225800000007</v>
      </c>
      <c r="H74" s="2">
        <f t="shared" si="1"/>
        <v>0.26999999999679858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134482</v>
      </c>
      <c r="D75" s="1">
        <f>'PR-RAS'!E79</f>
        <v>124797.51</v>
      </c>
      <c r="E75" s="1">
        <v>0</v>
      </c>
      <c r="F75" s="1">
        <v>0</v>
      </c>
      <c r="G75" s="2">
        <f t="shared" si="0"/>
        <v>28421.699479999999</v>
      </c>
      <c r="H75" s="2">
        <f t="shared" si="1"/>
        <v>0.49000000000523869</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268455</v>
      </c>
      <c r="D102" s="1">
        <f>'PR-RAS'!E106</f>
        <v>363405.66</v>
      </c>
      <c r="E102" s="1">
        <v>0</v>
      </c>
      <c r="F102" s="1">
        <v>0</v>
      </c>
      <c r="G102" s="2">
        <f t="shared" si="0"/>
        <v>100521.89832000001</v>
      </c>
      <c r="H102" s="2">
        <f t="shared" si="1"/>
        <v>0.34000000002561137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268455</v>
      </c>
      <c r="D108" s="1">
        <f>'PR-RAS'!E112</f>
        <v>363405.66</v>
      </c>
      <c r="E108" s="1">
        <v>0</v>
      </c>
      <c r="F108" s="1">
        <v>0</v>
      </c>
      <c r="G108" s="2">
        <f t="shared" si="0"/>
        <v>106493.49623999999</v>
      </c>
      <c r="H108" s="2">
        <f t="shared" si="1"/>
        <v>0.34000000002561137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268455</v>
      </c>
      <c r="D113" s="1">
        <f>'PR-RAS'!E117</f>
        <v>363405.66</v>
      </c>
      <c r="E113" s="1">
        <v>0</v>
      </c>
      <c r="F113" s="1">
        <v>0</v>
      </c>
      <c r="G113" s="2">
        <f t="shared" si="0"/>
        <v>111469.82784</v>
      </c>
      <c r="H113" s="2">
        <f t="shared" si="1"/>
        <v>0.34000000002561137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85750</v>
      </c>
      <c r="D120" s="1">
        <f>'PR-RAS'!E124</f>
        <v>75876.3</v>
      </c>
      <c r="E120" s="1">
        <v>0</v>
      </c>
      <c r="F120" s="1">
        <v>0</v>
      </c>
      <c r="G120" s="2">
        <f t="shared" si="0"/>
        <v>28262.809399999998</v>
      </c>
      <c r="H120" s="2">
        <f t="shared" si="1"/>
        <v>0.30000000000291038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85400</v>
      </c>
      <c r="D121" s="1">
        <f>'PR-RAS'!E125</f>
        <v>75876.3</v>
      </c>
      <c r="E121" s="1">
        <v>0</v>
      </c>
      <c r="F121" s="1">
        <v>0</v>
      </c>
      <c r="G121" s="2">
        <f t="shared" si="0"/>
        <v>28458.311999999998</v>
      </c>
      <c r="H121" s="2">
        <f t="shared" si="1"/>
        <v>0.30000000000291038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85400</v>
      </c>
      <c r="D122" s="1">
        <f>'PR-RAS'!E126</f>
        <v>6876.3</v>
      </c>
      <c r="E122" s="1">
        <v>0</v>
      </c>
      <c r="F122" s="1">
        <v>0</v>
      </c>
      <c r="G122" s="2">
        <f t="shared" si="0"/>
        <v>11997.464600000001</v>
      </c>
      <c r="H122" s="2">
        <f t="shared" si="1"/>
        <v>0.3000000000001819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69000</v>
      </c>
      <c r="E123" s="1">
        <v>0</v>
      </c>
      <c r="F123" s="1">
        <v>0</v>
      </c>
      <c r="G123" s="2">
        <f t="shared" si="0"/>
        <v>16836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350</v>
      </c>
      <c r="D124" s="1">
        <f>'PR-RAS'!E128</f>
        <v>0</v>
      </c>
      <c r="E124" s="1">
        <v>0</v>
      </c>
      <c r="F124" s="1">
        <v>0</v>
      </c>
      <c r="G124" s="2">
        <f t="shared" si="0"/>
        <v>43.05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v>
      </c>
      <c r="D125" s="1">
        <f>'PR-RAS'!E129</f>
        <v>0</v>
      </c>
      <c r="E125" s="1">
        <v>0</v>
      </c>
      <c r="F125" s="1">
        <v>0</v>
      </c>
      <c r="G125" s="2">
        <f t="shared" si="0"/>
        <v>43.4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1168330</v>
      </c>
      <c r="D129" s="1">
        <f>'PR-RAS'!E133</f>
        <v>953378.12</v>
      </c>
      <c r="E129" s="1">
        <v>0</v>
      </c>
      <c r="F129" s="1">
        <v>0</v>
      </c>
      <c r="G129" s="2">
        <f t="shared" si="0"/>
        <v>393611.03872000001</v>
      </c>
      <c r="H129" s="2">
        <f t="shared" si="1"/>
        <v>0.11999999999534339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1168330</v>
      </c>
      <c r="D130" s="1">
        <f>'PR-RAS'!E134</f>
        <v>953378.12</v>
      </c>
      <c r="E130" s="1">
        <v>0</v>
      </c>
      <c r="F130" s="1">
        <v>0</v>
      </c>
      <c r="G130" s="2">
        <f t="shared" si="0"/>
        <v>396686.12496000004</v>
      </c>
      <c r="H130" s="2">
        <f t="shared" si="1"/>
        <v>0.11999999999534339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1168330</v>
      </c>
      <c r="D131" s="1">
        <f>'PR-RAS'!E135</f>
        <v>938140.62</v>
      </c>
      <c r="E131" s="1">
        <v>0</v>
      </c>
      <c r="F131" s="1">
        <v>0</v>
      </c>
      <c r="G131" s="2">
        <f t="shared" si="0"/>
        <v>395799.46120000002</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15237.5</v>
      </c>
      <c r="E132" s="1">
        <v>0</v>
      </c>
      <c r="F132" s="1">
        <v>0</v>
      </c>
      <c r="G132" s="2">
        <f t="shared" si="0"/>
        <v>3992.2250000000004</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6098</v>
      </c>
      <c r="D135" s="1">
        <f>'PR-RAS'!E139</f>
        <v>12.16</v>
      </c>
      <c r="E135" s="1">
        <v>0</v>
      </c>
      <c r="F135" s="1">
        <v>0</v>
      </c>
      <c r="G135" s="2">
        <f t="shared" si="0"/>
        <v>820.39088000000004</v>
      </c>
      <c r="H135" s="2">
        <f t="shared" si="1"/>
        <v>0.16000000000000014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6098</v>
      </c>
      <c r="D146" s="1">
        <f>'PR-RAS'!E150</f>
        <v>12.16</v>
      </c>
      <c r="E146" s="1">
        <v>0</v>
      </c>
      <c r="F146" s="1">
        <v>0</v>
      </c>
      <c r="G146" s="2">
        <f t="shared" si="0"/>
        <v>887.73639999999989</v>
      </c>
      <c r="H146" s="2">
        <f t="shared" si="1"/>
        <v>0.16000000000000014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6515982</v>
      </c>
      <c r="D147" s="1">
        <f>'PR-RAS'!E151</f>
        <v>7129802.2999999998</v>
      </c>
      <c r="E147" s="1">
        <v>0</v>
      </c>
      <c r="F147" s="1">
        <v>0</v>
      </c>
      <c r="G147" s="2">
        <f t="shared" si="0"/>
        <v>3033235.6436000001</v>
      </c>
      <c r="H147" s="2">
        <f t="shared" si="1"/>
        <v>0.29999999981373549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5222185</v>
      </c>
      <c r="D148" s="1">
        <f>'PR-RAS'!E152</f>
        <v>5563814.1799999997</v>
      </c>
      <c r="E148" s="1">
        <v>0</v>
      </c>
      <c r="F148" s="1">
        <v>0</v>
      </c>
      <c r="G148" s="2">
        <f t="shared" si="0"/>
        <v>2403422.5639199996</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4321441</v>
      </c>
      <c r="D149" s="1">
        <f>'PR-RAS'!E153</f>
        <v>4586169.8499999996</v>
      </c>
      <c r="E149" s="1">
        <v>0</v>
      </c>
      <c r="F149" s="1">
        <v>0</v>
      </c>
      <c r="G149" s="2">
        <f t="shared" si="0"/>
        <v>1997079.5435999997</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4321441</v>
      </c>
      <c r="D150" s="1">
        <f>'PR-RAS'!E154</f>
        <v>4586169.8499999996</v>
      </c>
      <c r="E150" s="1">
        <v>0</v>
      </c>
      <c r="F150" s="1">
        <v>0</v>
      </c>
      <c r="G150" s="2">
        <f t="shared" si="0"/>
        <v>2010573.3242999997</v>
      </c>
      <c r="H150" s="2">
        <f t="shared" si="1"/>
        <v>0.15000000037252903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223423</v>
      </c>
      <c r="D154" s="1">
        <f>'PR-RAS'!E158</f>
        <v>250383.06</v>
      </c>
      <c r="E154" s="1">
        <v>0</v>
      </c>
      <c r="F154" s="1">
        <v>0</v>
      </c>
      <c r="G154" s="2">
        <f t="shared" si="0"/>
        <v>110800.93536</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677321</v>
      </c>
      <c r="D155" s="1">
        <f>'PR-RAS'!E159</f>
        <v>727261.27</v>
      </c>
      <c r="E155" s="1">
        <v>0</v>
      </c>
      <c r="F155" s="1">
        <v>0</v>
      </c>
      <c r="G155" s="2">
        <f t="shared" si="0"/>
        <v>328303.90516000002</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677321</v>
      </c>
      <c r="D157" s="1">
        <f>'PR-RAS'!E161</f>
        <v>727261.27</v>
      </c>
      <c r="E157" s="1">
        <v>0</v>
      </c>
      <c r="F157" s="1">
        <v>0</v>
      </c>
      <c r="G157" s="2">
        <f t="shared" si="0"/>
        <v>332567.59224000003</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1277416</v>
      </c>
      <c r="D159" s="1">
        <f>'PR-RAS'!E163</f>
        <v>1515440.3699999999</v>
      </c>
      <c r="E159" s="1">
        <v>0</v>
      </c>
      <c r="F159" s="1">
        <v>0</v>
      </c>
      <c r="G159" s="2">
        <f t="shared" si="0"/>
        <v>680710.8849200001</v>
      </c>
      <c r="H159" s="2">
        <f t="shared" si="1"/>
        <v>0.36999999987892807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217320</v>
      </c>
      <c r="D160" s="1">
        <f>'PR-RAS'!E164</f>
        <v>300744.15999999997</v>
      </c>
      <c r="E160" s="1">
        <v>0</v>
      </c>
      <c r="F160" s="1">
        <v>0</v>
      </c>
      <c r="G160" s="2">
        <f t="shared" si="0"/>
        <v>130190.52287999999</v>
      </c>
      <c r="H160" s="2">
        <f t="shared" si="1"/>
        <v>0.15999999997438863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10342</v>
      </c>
      <c r="D161" s="1">
        <f>'PR-RAS'!E165</f>
        <v>25909.05</v>
      </c>
      <c r="E161" s="1">
        <v>0</v>
      </c>
      <c r="F161" s="1">
        <v>0</v>
      </c>
      <c r="G161" s="2">
        <f t="shared" si="0"/>
        <v>9945.616</v>
      </c>
      <c r="H161" s="2">
        <f t="shared" si="1"/>
        <v>4.9999999999272404E-2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184741</v>
      </c>
      <c r="D162" s="1">
        <f>'PR-RAS'!E166</f>
        <v>250742.36</v>
      </c>
      <c r="E162" s="1">
        <v>0</v>
      </c>
      <c r="F162" s="1">
        <v>0</v>
      </c>
      <c r="G162" s="2">
        <f t="shared" si="0"/>
        <v>110482.34092</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22237</v>
      </c>
      <c r="D163" s="1">
        <f>'PR-RAS'!E167</f>
        <v>24092.75</v>
      </c>
      <c r="E163" s="1">
        <v>0</v>
      </c>
      <c r="F163" s="1">
        <v>0</v>
      </c>
      <c r="G163" s="2">
        <f t="shared" si="0"/>
        <v>11408.445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487643</v>
      </c>
      <c r="D165" s="1">
        <f>'PR-RAS'!E169</f>
        <v>556249.66</v>
      </c>
      <c r="E165" s="1">
        <v>0</v>
      </c>
      <c r="F165" s="1">
        <v>0</v>
      </c>
      <c r="G165" s="2">
        <f t="shared" si="0"/>
        <v>262423.34048000001</v>
      </c>
      <c r="H165" s="2">
        <f t="shared" si="1"/>
        <v>0.33999999996740371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100225</v>
      </c>
      <c r="D166" s="1">
        <f>'PR-RAS'!E170</f>
        <v>95100.15</v>
      </c>
      <c r="E166" s="1">
        <v>0</v>
      </c>
      <c r="F166" s="1">
        <v>0</v>
      </c>
      <c r="G166" s="2">
        <f t="shared" si="0"/>
        <v>47920.174500000001</v>
      </c>
      <c r="H166" s="2">
        <f t="shared" si="1"/>
        <v>0.14999999999417923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263033</v>
      </c>
      <c r="D167" s="1">
        <f>'PR-RAS'!E171</f>
        <v>341717.45</v>
      </c>
      <c r="E167" s="1">
        <v>0</v>
      </c>
      <c r="F167" s="1">
        <v>0</v>
      </c>
      <c r="G167" s="2">
        <f t="shared" si="0"/>
        <v>157113.67140000002</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90066</v>
      </c>
      <c r="D168" s="1">
        <f>'PR-RAS'!E172</f>
        <v>92515.42</v>
      </c>
      <c r="E168" s="1">
        <v>0</v>
      </c>
      <c r="F168" s="1">
        <v>0</v>
      </c>
      <c r="G168" s="2">
        <f t="shared" si="0"/>
        <v>45941.172279999999</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18804</v>
      </c>
      <c r="D169" s="1">
        <f>'PR-RAS'!E173</f>
        <v>7060.14</v>
      </c>
      <c r="E169" s="1">
        <v>0</v>
      </c>
      <c r="F169" s="1">
        <v>0</v>
      </c>
      <c r="G169" s="2">
        <f t="shared" si="0"/>
        <v>5531.2790400000004</v>
      </c>
      <c r="H169" s="2">
        <f t="shared" si="1"/>
        <v>0.14000000000032742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15515</v>
      </c>
      <c r="D170" s="1">
        <f>'PR-RAS'!E174</f>
        <v>19856.5</v>
      </c>
      <c r="E170" s="1">
        <v>0</v>
      </c>
      <c r="F170" s="1">
        <v>0</v>
      </c>
      <c r="G170" s="2">
        <f t="shared" si="0"/>
        <v>9333.5320000000011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566564</v>
      </c>
      <c r="D173" s="1">
        <f>'PR-RAS'!E177</f>
        <v>637782.37</v>
      </c>
      <c r="E173" s="1">
        <v>0</v>
      </c>
      <c r="F173" s="1">
        <v>0</v>
      </c>
      <c r="G173" s="2">
        <f t="shared" si="0"/>
        <v>316846.14327999996</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13832</v>
      </c>
      <c r="D174" s="1">
        <f>'PR-RAS'!E178</f>
        <v>14850.04</v>
      </c>
      <c r="E174" s="1">
        <v>0</v>
      </c>
      <c r="F174" s="1">
        <v>0</v>
      </c>
      <c r="G174" s="2">
        <f t="shared" si="0"/>
        <v>7531.0498399999997</v>
      </c>
      <c r="H174" s="2">
        <f t="shared" si="1"/>
        <v>4.0000000000873115E-2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31052</v>
      </c>
      <c r="D175" s="1">
        <f>'PR-RAS'!E179</f>
        <v>76297.679999999993</v>
      </c>
      <c r="E175" s="1">
        <v>0</v>
      </c>
      <c r="F175" s="1">
        <v>0</v>
      </c>
      <c r="G175" s="2">
        <f t="shared" si="0"/>
        <v>31954.640639999994</v>
      </c>
      <c r="H175" s="2">
        <f t="shared" si="1"/>
        <v>0.32000000000698492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31593</v>
      </c>
      <c r="D177" s="1">
        <f>'PR-RAS'!E181</f>
        <v>34234.06</v>
      </c>
      <c r="E177" s="1">
        <v>0</v>
      </c>
      <c r="F177" s="1">
        <v>0</v>
      </c>
      <c r="G177" s="2">
        <f t="shared" si="0"/>
        <v>17610.757119999998</v>
      </c>
      <c r="H177" s="2">
        <f t="shared" si="1"/>
        <v>5.9999999997671694E-2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452188</v>
      </c>
      <c r="D178" s="1">
        <f>'PR-RAS'!E182</f>
        <v>456412</v>
      </c>
      <c r="E178" s="1">
        <v>0</v>
      </c>
      <c r="F178" s="1">
        <v>0</v>
      </c>
      <c r="G178" s="2">
        <f t="shared" si="0"/>
        <v>241607.12399999998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8000</v>
      </c>
      <c r="D179" s="1">
        <f>'PR-RAS'!E183</f>
        <v>25555</v>
      </c>
      <c r="E179" s="1">
        <v>0</v>
      </c>
      <c r="F179" s="1">
        <v>0</v>
      </c>
      <c r="G179" s="2">
        <f t="shared" si="0"/>
        <v>10521.58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15844</v>
      </c>
      <c r="D180" s="1">
        <f>'PR-RAS'!E184</f>
        <v>15666.25</v>
      </c>
      <c r="E180" s="1">
        <v>0</v>
      </c>
      <c r="F180" s="1">
        <v>0</v>
      </c>
      <c r="G180" s="2">
        <f t="shared" si="0"/>
        <v>8444.593499999999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14055</v>
      </c>
      <c r="D181" s="1">
        <f>'PR-RAS'!E185</f>
        <v>14767.34</v>
      </c>
      <c r="E181" s="1">
        <v>0</v>
      </c>
      <c r="F181" s="1">
        <v>0</v>
      </c>
      <c r="G181" s="2">
        <f t="shared" si="0"/>
        <v>7846.1423999999997</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5889</v>
      </c>
      <c r="D184" s="1">
        <f>'PR-RAS'!E188</f>
        <v>20664.18</v>
      </c>
      <c r="E184" s="1">
        <v>0</v>
      </c>
      <c r="F184" s="1">
        <v>0</v>
      </c>
      <c r="G184" s="2">
        <f t="shared" si="0"/>
        <v>8640.7768799999994</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2905</v>
      </c>
      <c r="D186" s="1">
        <f>'PR-RAS'!E190</f>
        <v>2551.54</v>
      </c>
      <c r="E186" s="1">
        <v>0</v>
      </c>
      <c r="F186" s="1">
        <v>0</v>
      </c>
      <c r="G186" s="2">
        <f t="shared" si="0"/>
        <v>1481.4947999999999</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859</v>
      </c>
      <c r="D187" s="1">
        <f>'PR-RAS'!E191</f>
        <v>4100</v>
      </c>
      <c r="E187" s="1">
        <v>0</v>
      </c>
      <c r="F187" s="1">
        <v>0</v>
      </c>
      <c r="G187" s="2">
        <f t="shared" si="0"/>
        <v>1684.9739999999999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800</v>
      </c>
      <c r="E188" s="1">
        <v>0</v>
      </c>
      <c r="F188" s="1">
        <v>0</v>
      </c>
      <c r="G188" s="2">
        <f t="shared" si="0"/>
        <v>486.2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1125</v>
      </c>
      <c r="D191" s="1">
        <f>'PR-RAS'!E195</f>
        <v>13212.64</v>
      </c>
      <c r="E191" s="1">
        <v>0</v>
      </c>
      <c r="F191" s="1">
        <v>0</v>
      </c>
      <c r="G191" s="2">
        <f t="shared" si="0"/>
        <v>5234.5532000000003</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190</v>
      </c>
      <c r="D192" s="1">
        <f>'PR-RAS'!E196</f>
        <v>141.53</v>
      </c>
      <c r="E192" s="1">
        <v>0</v>
      </c>
      <c r="F192" s="1">
        <v>0</v>
      </c>
      <c r="G192" s="2">
        <f t="shared" si="0"/>
        <v>90.354460000000003</v>
      </c>
      <c r="H192" s="2">
        <f t="shared" si="1"/>
        <v>0.46999999999999886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190</v>
      </c>
      <c r="D206" s="1">
        <f>'PR-RAS'!E210</f>
        <v>141.53</v>
      </c>
      <c r="E206" s="1">
        <v>0</v>
      </c>
      <c r="F206" s="1">
        <v>0</v>
      </c>
      <c r="G206" s="2">
        <f t="shared" si="0"/>
        <v>96.9773</v>
      </c>
      <c r="H206" s="2">
        <f t="shared" si="1"/>
        <v>0.46999999999999886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v>
      </c>
      <c r="D207" s="1">
        <f>'PR-RAS'!E211</f>
        <v>140.75</v>
      </c>
      <c r="E207" s="1">
        <v>0</v>
      </c>
      <c r="F207" s="1">
        <v>0</v>
      </c>
      <c r="G207" s="2">
        <f t="shared" si="0"/>
        <v>59.430999999999997</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83</v>
      </c>
      <c r="D209" s="1">
        <f>'PR-RAS'!E213</f>
        <v>0.78</v>
      </c>
      <c r="E209" s="1">
        <v>0</v>
      </c>
      <c r="F209" s="1">
        <v>0</v>
      </c>
      <c r="G209" s="2">
        <f t="shared" si="0"/>
        <v>17.588480000000001</v>
      </c>
      <c r="H209" s="2">
        <f t="shared" si="1"/>
        <v>0.21999999999999997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100</v>
      </c>
      <c r="D210" s="1">
        <f>'PR-RAS'!E214</f>
        <v>0</v>
      </c>
      <c r="E210" s="1">
        <v>0</v>
      </c>
      <c r="F210" s="1">
        <v>0</v>
      </c>
      <c r="G210" s="2">
        <f t="shared" si="0"/>
        <v>20.9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16191</v>
      </c>
      <c r="D220" s="1">
        <f>'PR-RAS'!E224</f>
        <v>50406.22</v>
      </c>
      <c r="E220" s="1">
        <v>0</v>
      </c>
      <c r="F220" s="1">
        <v>0</v>
      </c>
      <c r="G220" s="2">
        <f t="shared" si="0"/>
        <v>25623.753359999999</v>
      </c>
      <c r="H220" s="2">
        <f t="shared" si="1"/>
        <v>0.22000000000116415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16191</v>
      </c>
      <c r="D240" s="1">
        <f>'PR-RAS'!E244</f>
        <v>50406.22</v>
      </c>
      <c r="E240" s="1">
        <v>0</v>
      </c>
      <c r="F240" s="1">
        <v>0</v>
      </c>
      <c r="G240" s="2">
        <f t="shared" si="0"/>
        <v>27963.82216</v>
      </c>
      <c r="H240" s="2">
        <f t="shared" si="1"/>
        <v>0.22000000000116415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16191</v>
      </c>
      <c r="D241" s="1">
        <f>'PR-RAS'!E245</f>
        <v>50406.22</v>
      </c>
      <c r="E241" s="1">
        <v>0</v>
      </c>
      <c r="F241" s="1">
        <v>0</v>
      </c>
      <c r="G241" s="2">
        <f t="shared" si="0"/>
        <v>28080.8256</v>
      </c>
      <c r="H241" s="2">
        <f t="shared" si="1"/>
        <v>0.22000000000116415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6515982</v>
      </c>
      <c r="D285" s="1">
        <f>'PR-RAS'!E289</f>
        <v>7129802.2999999998</v>
      </c>
      <c r="E285" s="1">
        <v>0</v>
      </c>
      <c r="F285" s="1">
        <v>0</v>
      </c>
      <c r="G285" s="2">
        <f t="shared" si="8"/>
        <v>5900266.5943999998</v>
      </c>
      <c r="H285" s="2">
        <f t="shared" si="9"/>
        <v>0.29999999981373549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504056</v>
      </c>
      <c r="D286" s="1">
        <f>'PR-RAS'!E290</f>
        <v>141555.51000000071</v>
      </c>
      <c r="E286" s="1">
        <v>0</v>
      </c>
      <c r="F286" s="1">
        <v>0</v>
      </c>
      <c r="G286" s="2">
        <f t="shared" si="8"/>
        <v>224342.60070000039</v>
      </c>
      <c r="H286" s="2">
        <f t="shared" si="9"/>
        <v>0.48999999929219484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527991</v>
      </c>
      <c r="D345" s="1">
        <f>'PR-RAS'!E350</f>
        <v>147387.03</v>
      </c>
      <c r="E345" s="1">
        <v>0</v>
      </c>
      <c r="F345" s="1">
        <v>0</v>
      </c>
      <c r="G345" s="2">
        <f t="shared" si="8"/>
        <v>283031.18063999998</v>
      </c>
      <c r="H345" s="2">
        <f t="shared" si="9"/>
        <v>2.9999999998835847E-2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255689</v>
      </c>
      <c r="D358" s="1">
        <f>'PR-RAS'!E363</f>
        <v>147387.03</v>
      </c>
      <c r="E358" s="1">
        <v>0</v>
      </c>
      <c r="F358" s="1">
        <v>0</v>
      </c>
      <c r="G358" s="2">
        <f t="shared" si="8"/>
        <v>196515.31242</v>
      </c>
      <c r="H358" s="2">
        <f t="shared" si="9"/>
        <v>2.9999999998835847E-2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119765</v>
      </c>
      <c r="D364" s="1">
        <f>'PR-RAS'!E369</f>
        <v>26790</v>
      </c>
      <c r="E364" s="1">
        <v>0</v>
      </c>
      <c r="F364" s="1">
        <v>0</v>
      </c>
      <c r="G364" s="2">
        <f t="shared" si="8"/>
        <v>62924.235000000001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89225</v>
      </c>
      <c r="D365" s="1">
        <f>'PR-RAS'!E370</f>
        <v>0</v>
      </c>
      <c r="E365" s="1">
        <v>0</v>
      </c>
      <c r="F365" s="1">
        <v>0</v>
      </c>
      <c r="G365" s="2">
        <f t="shared" si="8"/>
        <v>32477.899999999998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25690</v>
      </c>
      <c r="D367" s="1">
        <f>'PR-RAS'!E372</f>
        <v>26790</v>
      </c>
      <c r="E367" s="1">
        <v>0</v>
      </c>
      <c r="F367" s="1">
        <v>0</v>
      </c>
      <c r="G367" s="2">
        <f t="shared" si="8"/>
        <v>29012.82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4850</v>
      </c>
      <c r="D370" s="1">
        <f>'PR-RAS'!E375</f>
        <v>0</v>
      </c>
      <c r="E370" s="1">
        <v>0</v>
      </c>
      <c r="F370" s="1">
        <v>0</v>
      </c>
      <c r="G370" s="2">
        <f t="shared" si="8"/>
        <v>1789.6499999999999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135924</v>
      </c>
      <c r="D378" s="1">
        <f>'PR-RAS'!E383</f>
        <v>120597.03</v>
      </c>
      <c r="E378" s="1">
        <v>0</v>
      </c>
      <c r="F378" s="1">
        <v>0</v>
      </c>
      <c r="G378" s="2">
        <f t="shared" si="8"/>
        <v>142173.50862000001</v>
      </c>
      <c r="H378" s="2">
        <f t="shared" si="9"/>
        <v>2.9999999998835847E-2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135924</v>
      </c>
      <c r="D379" s="1">
        <f>'PR-RAS'!E384</f>
        <v>120597.03</v>
      </c>
      <c r="E379" s="1">
        <v>0</v>
      </c>
      <c r="F379" s="1">
        <v>0</v>
      </c>
      <c r="G379" s="2">
        <f t="shared" si="8"/>
        <v>142550.62667999999</v>
      </c>
      <c r="H379" s="2">
        <f t="shared" si="9"/>
        <v>2.9999999998835847E-2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272302</v>
      </c>
      <c r="D397" s="1">
        <f>'PR-RAS'!E402</f>
        <v>0</v>
      </c>
      <c r="E397" s="1">
        <v>0</v>
      </c>
      <c r="F397" s="1">
        <v>0</v>
      </c>
      <c r="G397" s="2">
        <f t="shared" si="8"/>
        <v>107831.592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272302</v>
      </c>
      <c r="D398" s="1">
        <f>'PR-RAS'!E403</f>
        <v>0</v>
      </c>
      <c r="E398" s="1">
        <v>0</v>
      </c>
      <c r="F398" s="1">
        <v>0</v>
      </c>
      <c r="G398" s="2">
        <f t="shared" si="8"/>
        <v>108103.894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527991</v>
      </c>
      <c r="D403" s="1">
        <f>'PR-RAS'!E408</f>
        <v>147387.03</v>
      </c>
      <c r="E403" s="1">
        <v>0</v>
      </c>
      <c r="F403" s="1">
        <v>0</v>
      </c>
      <c r="G403" s="2">
        <f t="shared" si="8"/>
        <v>330751.55412000004</v>
      </c>
      <c r="H403" s="2">
        <f t="shared" si="9"/>
        <v>2.9999999998835847E-2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152786</v>
      </c>
      <c r="D404" s="1">
        <f>'PR-RAS'!E409</f>
        <v>128851</v>
      </c>
      <c r="E404" s="1">
        <v>0</v>
      </c>
      <c r="F404" s="1">
        <v>0</v>
      </c>
      <c r="G404" s="2">
        <f t="shared" si="8"/>
        <v>165426.66400000002</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7020038</v>
      </c>
      <c r="D407" s="1">
        <f>'PR-RAS'!E412</f>
        <v>7271357.8100000005</v>
      </c>
      <c r="E407" s="1">
        <v>0</v>
      </c>
      <c r="F407" s="1">
        <v>0</v>
      </c>
      <c r="G407" s="2">
        <f t="shared" si="8"/>
        <v>8754477.9697200004</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7043973</v>
      </c>
      <c r="D408" s="1">
        <f>'PR-RAS'!E413</f>
        <v>7277189.3300000001</v>
      </c>
      <c r="E408" s="1">
        <v>0</v>
      </c>
      <c r="F408" s="1">
        <v>0</v>
      </c>
      <c r="G408" s="2">
        <f t="shared" si="8"/>
        <v>8790529.1256200001</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23935</v>
      </c>
      <c r="D410" s="1">
        <f>'PR-RAS'!E415</f>
        <v>5831.519999999553</v>
      </c>
      <c r="E410" s="1">
        <v>0</v>
      </c>
      <c r="F410" s="1">
        <v>0</v>
      </c>
      <c r="G410" s="2">
        <f t="shared" si="8"/>
        <v>14559.598359999633</v>
      </c>
      <c r="H410" s="2">
        <f t="shared" si="9"/>
        <v>0.48000000044703484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152786</v>
      </c>
      <c r="D411" s="1">
        <f>'PR-RAS'!E416</f>
        <v>128851</v>
      </c>
      <c r="E411" s="1">
        <v>0</v>
      </c>
      <c r="F411" s="1">
        <v>0</v>
      </c>
      <c r="G411" s="2">
        <f t="shared" si="8"/>
        <v>168300.08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7020038</v>
      </c>
      <c r="D633" s="1">
        <f>'PR-RAS'!E639</f>
        <v>7271357.8100000005</v>
      </c>
      <c r="E633" s="1">
        <v>0</v>
      </c>
      <c r="F633" s="1">
        <v>0</v>
      </c>
      <c r="G633" s="2">
        <f t="shared" si="10"/>
        <v>13627660.287840001</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7043973</v>
      </c>
      <c r="D634" s="1">
        <f>'PR-RAS'!E640</f>
        <v>7277189.3300000001</v>
      </c>
      <c r="E634" s="1">
        <v>0</v>
      </c>
      <c r="F634" s="1">
        <v>0</v>
      </c>
      <c r="G634" s="2">
        <f t="shared" si="10"/>
        <v>13671756.600780001</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23935</v>
      </c>
      <c r="D636" s="1">
        <f>'PR-RAS'!E642</f>
        <v>5831.519999999553</v>
      </c>
      <c r="E636" s="1">
        <v>0</v>
      </c>
      <c r="F636" s="1">
        <v>0</v>
      </c>
      <c r="G636" s="2">
        <f t="shared" si="10"/>
        <v>22604.755399999434</v>
      </c>
      <c r="H636" s="2">
        <f t="shared" si="11"/>
        <v>0.48000000044703484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152786</v>
      </c>
      <c r="D637" s="1">
        <f>'PR-RAS'!E643</f>
        <v>128851</v>
      </c>
      <c r="E637" s="1">
        <v>0</v>
      </c>
      <c r="F637" s="1">
        <v>0</v>
      </c>
      <c r="G637" s="2">
        <f t="shared" si="10"/>
        <v>261070.36800000002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128851</v>
      </c>
      <c r="D639" s="1">
        <f>'PR-RAS'!E645</f>
        <v>123019.48000000045</v>
      </c>
      <c r="E639" s="1">
        <v>0</v>
      </c>
      <c r="F639" s="1">
        <v>0</v>
      </c>
      <c r="G639" s="2">
        <f t="shared" si="10"/>
        <v>239179.79448000056</v>
      </c>
      <c r="H639" s="2">
        <f t="shared" si="11"/>
        <v>0.48000000044703484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425040</v>
      </c>
      <c r="D641" s="1">
        <f>'PR-RAS'!E647</f>
        <v>507522.49</v>
      </c>
      <c r="E641" s="1">
        <v>0</v>
      </c>
      <c r="F641" s="1">
        <v>0</v>
      </c>
      <c r="G641" s="2">
        <f t="shared" si="10"/>
        <v>921654.3872</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91540</v>
      </c>
      <c r="D643" s="1">
        <f>'PR-RAS'!E650</f>
        <v>55500.97</v>
      </c>
      <c r="E643" s="1">
        <v>0</v>
      </c>
      <c r="F643" s="1">
        <v>0</v>
      </c>
      <c r="G643" s="2">
        <f t="shared" si="10"/>
        <v>130031.92548000001</v>
      </c>
      <c r="H643" s="2">
        <f t="shared" si="11"/>
        <v>2.9999999998835847E-2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90773</v>
      </c>
      <c r="D644" s="1">
        <f>'PR-RAS'!E651</f>
        <v>55500.79</v>
      </c>
      <c r="E644" s="1">
        <v>0</v>
      </c>
      <c r="F644" s="1">
        <v>0</v>
      </c>
      <c r="G644" s="2">
        <f t="shared" si="10"/>
        <v>129741.05494000002</v>
      </c>
      <c r="H644" s="2">
        <f t="shared" si="11"/>
        <v>0.20999999999912689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767</v>
      </c>
      <c r="D645" s="1">
        <f>'PR-RAS'!E652</f>
        <v>0.18000000000029104</v>
      </c>
      <c r="E645" s="1">
        <v>0</v>
      </c>
      <c r="F645" s="1">
        <v>0</v>
      </c>
      <c r="G645" s="2">
        <f t="shared" si="10"/>
        <v>494.17984000000041</v>
      </c>
      <c r="H645" s="2">
        <f t="shared" si="11"/>
        <v>0.18000000000029104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47</v>
      </c>
      <c r="E647" s="1">
        <v>0</v>
      </c>
      <c r="F647" s="1">
        <v>0</v>
      </c>
      <c r="G647" s="2">
        <f t="shared" si="10"/>
        <v>88.50200000000001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36</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12000</v>
      </c>
      <c r="E657" s="1">
        <v>0</v>
      </c>
      <c r="F657" s="1">
        <v>0</v>
      </c>
      <c r="G657" s="2">
        <f t="shared" si="10"/>
        <v>15744</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5145741</v>
      </c>
      <c r="D668" s="1">
        <f>'PR-RAS'!E675</f>
        <v>5561043.4000000004</v>
      </c>
      <c r="E668" s="1">
        <v>0</v>
      </c>
      <c r="F668" s="1">
        <v>0</v>
      </c>
      <c r="G668" s="2">
        <f t="shared" si="10"/>
        <v>10850641.142600002</v>
      </c>
      <c r="H668" s="2">
        <f t="shared" si="11"/>
        <v>0.40000000037252903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211182</v>
      </c>
      <c r="D670" s="1">
        <f>'PR-RAS'!E677</f>
        <v>120597.93</v>
      </c>
      <c r="E670" s="1">
        <v>0</v>
      </c>
      <c r="F670" s="1">
        <v>0</v>
      </c>
      <c r="G670" s="2">
        <f t="shared" si="10"/>
        <v>302640.78834000003</v>
      </c>
      <c r="H670" s="2">
        <f t="shared" si="11"/>
        <v>7.0000000006984919E-2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184741</v>
      </c>
      <c r="D711" s="1">
        <f>'PR-RAS'!E718</f>
        <v>0</v>
      </c>
      <c r="E711" s="1">
        <v>0</v>
      </c>
      <c r="F711" s="1">
        <v>0</v>
      </c>
      <c r="G711" s="2">
        <f t="shared" si="10"/>
        <v>131166.10999999999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15843</v>
      </c>
      <c r="D714" s="1">
        <f>'PR-RAS'!E721</f>
        <v>15666.25</v>
      </c>
      <c r="E714" s="1">
        <v>0</v>
      </c>
      <c r="F714" s="1">
        <v>0</v>
      </c>
      <c r="G714" s="2">
        <f t="shared" si="10"/>
        <v>33636.131499999996</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16191</v>
      </c>
      <c r="D785" s="1">
        <f>'PR-RAS'!E792</f>
        <v>50406.22</v>
      </c>
      <c r="E785" s="1">
        <v>0</v>
      </c>
      <c r="F785" s="1">
        <v>0</v>
      </c>
      <c r="G785" s="2">
        <f t="shared" si="10"/>
        <v>91730.696960000001</v>
      </c>
      <c r="H785" s="2">
        <f t="shared" si="11"/>
        <v>0.22000000000116415</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4992456</v>
      </c>
      <c r="D984" s="6">
        <f>BILANCA!E6</f>
        <v>5025367.9499999993</v>
      </c>
      <c r="E984" s="6">
        <v>0</v>
      </c>
      <c r="F984" s="6">
        <v>0</v>
      </c>
      <c r="G984" s="7">
        <f t="shared" ref="G984:G1241" si="22">B984/1000*C984+B984/500*D984</f>
        <v>15043.191899999998</v>
      </c>
      <c r="H984" s="7">
        <f t="shared" si="19"/>
        <v>5.000000074505806E-2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4431060</v>
      </c>
      <c r="D985" s="1">
        <f>BILANCA!E7</f>
        <v>4388211.9899999993</v>
      </c>
      <c r="E985" s="1">
        <v>0</v>
      </c>
      <c r="F985" s="1">
        <v>0</v>
      </c>
      <c r="G985" s="2">
        <f t="shared" si="22"/>
        <v>26414.967960000002</v>
      </c>
      <c r="H985" s="2">
        <f t="shared" si="19"/>
        <v>1.0000000707805157E-2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4431060</v>
      </c>
      <c r="D990" s="1">
        <f>BILANCA!E12</f>
        <v>4388211.9899999993</v>
      </c>
      <c r="E990" s="1">
        <v>0</v>
      </c>
      <c r="F990" s="1">
        <v>0</v>
      </c>
      <c r="G990" s="2">
        <f t="shared" si="22"/>
        <v>92452.387859999988</v>
      </c>
      <c r="H990" s="2">
        <f t="shared" si="19"/>
        <v>1.0000000707805157E-2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4031106</v>
      </c>
      <c r="D991" s="1">
        <f>BILANCA!E13</f>
        <v>3953495.55</v>
      </c>
      <c r="E991" s="1">
        <v>0</v>
      </c>
      <c r="F991" s="1">
        <v>0</v>
      </c>
      <c r="G991" s="2">
        <f t="shared" si="22"/>
        <v>95504.776800000007</v>
      </c>
      <c r="H991" s="2">
        <f t="shared" si="19"/>
        <v>0.45000000018626451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5773162</v>
      </c>
      <c r="D993" s="1">
        <f>BILANCA!E15</f>
        <v>5773162.3499999996</v>
      </c>
      <c r="E993" s="1">
        <v>0</v>
      </c>
      <c r="F993" s="1">
        <v>0</v>
      </c>
      <c r="G993" s="2">
        <f t="shared" si="22"/>
        <v>173194.867</v>
      </c>
      <c r="H993" s="2">
        <f t="shared" si="19"/>
        <v>0.34999999962747097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1742056</v>
      </c>
      <c r="D996" s="1">
        <f>BILANCA!E18</f>
        <v>1819666.8</v>
      </c>
      <c r="E996" s="1">
        <v>0</v>
      </c>
      <c r="F996" s="1">
        <v>0</v>
      </c>
      <c r="G996" s="2">
        <f t="shared" si="22"/>
        <v>69958.064799999993</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125139</v>
      </c>
      <c r="D997" s="1">
        <f>BILANCA!E19</f>
        <v>39304.590000000084</v>
      </c>
      <c r="E997" s="1">
        <v>0</v>
      </c>
      <c r="F997" s="1">
        <v>0</v>
      </c>
      <c r="G997" s="2">
        <f t="shared" si="22"/>
        <v>2852.4745200000025</v>
      </c>
      <c r="H997" s="2">
        <f t="shared" si="19"/>
        <v>0.40999999991618097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769581</v>
      </c>
      <c r="D998" s="1">
        <f>BILANCA!E20</f>
        <v>726311.48</v>
      </c>
      <c r="E998" s="1">
        <v>0</v>
      </c>
      <c r="F998" s="1">
        <v>0</v>
      </c>
      <c r="G998" s="2">
        <f t="shared" si="22"/>
        <v>33333.059399999998</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17087</v>
      </c>
      <c r="D999" s="1">
        <f>BILANCA!E21</f>
        <v>17086.87</v>
      </c>
      <c r="E999" s="1">
        <v>0</v>
      </c>
      <c r="F999" s="1">
        <v>0</v>
      </c>
      <c r="G999" s="2">
        <f t="shared" si="22"/>
        <v>820.17183999999997</v>
      </c>
      <c r="H999" s="2">
        <f t="shared" si="19"/>
        <v>0.13000000000101863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317834</v>
      </c>
      <c r="D1002" s="1">
        <f>BILANCA!E24</f>
        <v>344623.67</v>
      </c>
      <c r="E1002" s="1">
        <v>0</v>
      </c>
      <c r="F1002" s="1">
        <v>0</v>
      </c>
      <c r="G1002" s="2">
        <f t="shared" si="22"/>
        <v>19134.545460000001</v>
      </c>
      <c r="H1002" s="2">
        <f t="shared" si="19"/>
        <v>0.33000000001629815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26168</v>
      </c>
      <c r="D1003" s="1">
        <f>BILANCA!E25</f>
        <v>26168.48</v>
      </c>
      <c r="E1003" s="1">
        <v>0</v>
      </c>
      <c r="F1003" s="1">
        <v>0</v>
      </c>
      <c r="G1003" s="2">
        <f t="shared" si="22"/>
        <v>1570.0992000000001</v>
      </c>
      <c r="H1003" s="2">
        <f t="shared" si="19"/>
        <v>0.47999999999956344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1005531</v>
      </c>
      <c r="D1006" s="1">
        <f>BILANCA!E28</f>
        <v>1074885.9099999999</v>
      </c>
      <c r="E1006" s="1">
        <v>0</v>
      </c>
      <c r="F1006" s="1">
        <v>0</v>
      </c>
      <c r="G1006" s="2">
        <f t="shared" si="22"/>
        <v>72571.964859999993</v>
      </c>
      <c r="H1006" s="2">
        <f t="shared" si="19"/>
        <v>9.0000000083819032E-2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274815</v>
      </c>
      <c r="D1013" s="1">
        <f>BILANCA!E35</f>
        <v>395411.85</v>
      </c>
      <c r="E1013" s="1">
        <v>0</v>
      </c>
      <c r="F1013" s="1">
        <v>0</v>
      </c>
      <c r="G1013" s="2">
        <f t="shared" si="22"/>
        <v>31969.161</v>
      </c>
      <c r="H1013" s="2">
        <f t="shared" si="19"/>
        <v>0.15000000002328306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274815</v>
      </c>
      <c r="D1014" s="1">
        <f>BILANCA!E36</f>
        <v>395411.85</v>
      </c>
      <c r="E1014" s="1">
        <v>0</v>
      </c>
      <c r="F1014" s="1">
        <v>0</v>
      </c>
      <c r="G1014" s="2">
        <f t="shared" si="22"/>
        <v>33034.799700000003</v>
      </c>
      <c r="H1014" s="2">
        <f t="shared" si="19"/>
        <v>0.15000000002328306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357821</v>
      </c>
      <c r="D1032" s="1">
        <f>BILANCA!E54</f>
        <v>374126.61</v>
      </c>
      <c r="E1032" s="1">
        <v>0</v>
      </c>
      <c r="F1032" s="1">
        <v>0</v>
      </c>
      <c r="G1032" s="2">
        <f t="shared" si="22"/>
        <v>54197.636780000001</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357821</v>
      </c>
      <c r="D1033" s="1">
        <f>BILANCA!E55</f>
        <v>374126.61</v>
      </c>
      <c r="E1033" s="1">
        <v>0</v>
      </c>
      <c r="F1033" s="1">
        <v>0</v>
      </c>
      <c r="G1033" s="2">
        <f t="shared" si="22"/>
        <v>55303.710999999996</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561396</v>
      </c>
      <c r="D1046" s="1">
        <f>BILANCA!E68</f>
        <v>637155.96</v>
      </c>
      <c r="E1046" s="1">
        <v>0</v>
      </c>
      <c r="F1046" s="1">
        <v>0</v>
      </c>
      <c r="G1046" s="2">
        <f t="shared" si="22"/>
        <v>115649.59896</v>
      </c>
      <c r="H1046" s="2">
        <f t="shared" si="19"/>
        <v>4.0000000037252903E-2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767</v>
      </c>
      <c r="D1047" s="1">
        <f>BILANCA!E69</f>
        <v>0.18</v>
      </c>
      <c r="E1047" s="1">
        <v>0</v>
      </c>
      <c r="F1047" s="1">
        <v>0</v>
      </c>
      <c r="G1047" s="2">
        <f t="shared" si="22"/>
        <v>49.111040000000003</v>
      </c>
      <c r="H1047" s="2">
        <f t="shared" si="19"/>
        <v>0.18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767</v>
      </c>
      <c r="D1054" s="1">
        <f>BILANCA!E76</f>
        <v>0.18</v>
      </c>
      <c r="E1054" s="1">
        <v>0</v>
      </c>
      <c r="F1054" s="1">
        <v>0</v>
      </c>
      <c r="G1054" s="2">
        <f t="shared" si="22"/>
        <v>54.482559999999992</v>
      </c>
      <c r="H1054" s="2">
        <f t="shared" si="19"/>
        <v>0.18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7505</v>
      </c>
      <c r="D1056" s="1">
        <f>BILANCA!E78</f>
        <v>6613.99</v>
      </c>
      <c r="E1056" s="1">
        <v>0</v>
      </c>
      <c r="F1056" s="1">
        <v>0</v>
      </c>
      <c r="G1056" s="2">
        <f t="shared" si="22"/>
        <v>1513.5075400000001</v>
      </c>
      <c r="H1056" s="2">
        <f t="shared" si="19"/>
        <v>1.0000000000218279E-2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7505</v>
      </c>
      <c r="D1064" s="1">
        <f>BILANCA!E86</f>
        <v>6613.99</v>
      </c>
      <c r="E1064" s="1">
        <v>0</v>
      </c>
      <c r="F1064" s="1">
        <v>0</v>
      </c>
      <c r="G1064" s="2">
        <f t="shared" si="22"/>
        <v>1679.37138</v>
      </c>
      <c r="H1064" s="2">
        <f t="shared" si="19"/>
        <v>1.0000000000218279E-2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128084</v>
      </c>
      <c r="D1124" s="1">
        <f>BILANCA!E146</f>
        <v>123019.3</v>
      </c>
      <c r="E1124" s="1">
        <v>0</v>
      </c>
      <c r="F1124" s="1">
        <v>0</v>
      </c>
      <c r="G1124" s="2">
        <f t="shared" si="22"/>
        <v>52751.286599999992</v>
      </c>
      <c r="H1124" s="2">
        <f t="shared" si="23"/>
        <v>0.30000000000291038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128084</v>
      </c>
      <c r="D1139" s="1">
        <f>BILANCA!E161</f>
        <v>123019.3</v>
      </c>
      <c r="E1139" s="1">
        <v>0</v>
      </c>
      <c r="F1139" s="1">
        <v>0</v>
      </c>
      <c r="G1139" s="2">
        <f t="shared" si="22"/>
        <v>58363.125599999999</v>
      </c>
      <c r="H1139" s="2">
        <f t="shared" si="23"/>
        <v>0.30000000000291038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425040</v>
      </c>
      <c r="D1148" s="1">
        <f>BILANCA!E170</f>
        <v>507522.49</v>
      </c>
      <c r="E1148" s="1">
        <v>0</v>
      </c>
      <c r="F1148" s="1">
        <v>0</v>
      </c>
      <c r="G1148" s="2">
        <f t="shared" si="22"/>
        <v>237614.02170000001</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425040</v>
      </c>
      <c r="D1151" s="1">
        <f>BILANCA!E173</f>
        <v>507522.49</v>
      </c>
      <c r="E1151" s="1">
        <v>0</v>
      </c>
      <c r="F1151" s="1">
        <v>0</v>
      </c>
      <c r="G1151" s="2">
        <f t="shared" si="22"/>
        <v>241934.27664</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4992456</v>
      </c>
      <c r="D1152" s="1">
        <f>BILANCA!E175</f>
        <v>5025367.9500000011</v>
      </c>
      <c r="E1152" s="1">
        <v>0</v>
      </c>
      <c r="F1152" s="1">
        <v>0</v>
      </c>
      <c r="G1152" s="2">
        <f t="shared" si="22"/>
        <v>2542299.4311000006</v>
      </c>
      <c r="H1152" s="2">
        <f t="shared" si="23"/>
        <v>4.999999888241291E-2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432545</v>
      </c>
      <c r="D1153" s="1">
        <f>BILANCA!E176</f>
        <v>514136.48</v>
      </c>
      <c r="E1153" s="1">
        <v>0</v>
      </c>
      <c r="F1153" s="1">
        <v>0</v>
      </c>
      <c r="G1153" s="2">
        <f t="shared" si="22"/>
        <v>248339.05320000002</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432545</v>
      </c>
      <c r="D1154" s="1">
        <f>BILANCA!E177</f>
        <v>514136.48</v>
      </c>
      <c r="E1154" s="1">
        <v>0</v>
      </c>
      <c r="F1154" s="1">
        <v>0</v>
      </c>
      <c r="G1154" s="2">
        <f t="shared" si="22"/>
        <v>249799.87116000001</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425040</v>
      </c>
      <c r="D1155" s="1">
        <f>BILANCA!E178</f>
        <v>507522.49</v>
      </c>
      <c r="E1155" s="1">
        <v>0</v>
      </c>
      <c r="F1155" s="1">
        <v>0</v>
      </c>
      <c r="G1155" s="2">
        <f t="shared" si="22"/>
        <v>247694.61655999999</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7505</v>
      </c>
      <c r="D1165" s="1">
        <f>BILANCA!E188</f>
        <v>6613.99</v>
      </c>
      <c r="E1165" s="1">
        <v>0</v>
      </c>
      <c r="F1165" s="1">
        <v>0</v>
      </c>
      <c r="G1165" s="2">
        <f t="shared" si="22"/>
        <v>3773.4023599999996</v>
      </c>
      <c r="H1165" s="2">
        <f t="shared" si="23"/>
        <v>1.0000000000218279E-2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4559911</v>
      </c>
      <c r="D1214" s="1">
        <f>BILANCA!E237</f>
        <v>4511231.4700000007</v>
      </c>
      <c r="E1214" s="1">
        <v>0</v>
      </c>
      <c r="F1214" s="1">
        <v>0</v>
      </c>
      <c r="G1214" s="2">
        <f t="shared" si="22"/>
        <v>3137528.3801400005</v>
      </c>
      <c r="H1214" s="2">
        <f t="shared" si="23"/>
        <v>0.47000000067055225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4431060</v>
      </c>
      <c r="D1215" s="1">
        <f>BILANCA!E238</f>
        <v>4388211.99</v>
      </c>
      <c r="E1215" s="1">
        <v>0</v>
      </c>
      <c r="F1215" s="1">
        <v>0</v>
      </c>
      <c r="G1215" s="2">
        <f t="shared" si="22"/>
        <v>3064136.2833600002</v>
      </c>
      <c r="H1215" s="2">
        <f t="shared" si="23"/>
        <v>9.9999997764825821E-3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4431060</v>
      </c>
      <c r="D1216" s="1">
        <f>BILANCA!E239</f>
        <v>4388211.99</v>
      </c>
      <c r="E1216" s="1">
        <v>0</v>
      </c>
      <c r="F1216" s="1">
        <v>0</v>
      </c>
      <c r="G1216" s="2">
        <f t="shared" si="22"/>
        <v>3077343.7673400003</v>
      </c>
      <c r="H1216" s="2">
        <f t="shared" si="23"/>
        <v>9.9999997764825821E-3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4431060</v>
      </c>
      <c r="D1217" s="1">
        <f>BILANCA!E240</f>
        <v>4388211.99</v>
      </c>
      <c r="E1217" s="1">
        <v>0</v>
      </c>
      <c r="F1217" s="1">
        <v>0</v>
      </c>
      <c r="G1217" s="2">
        <f t="shared" si="22"/>
        <v>3090551.2513200003</v>
      </c>
      <c r="H1217" s="2">
        <f t="shared" si="23"/>
        <v>9.9999997764825821E-3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128851</v>
      </c>
      <c r="D1222" s="1">
        <f>BILANCA!E245</f>
        <v>123019.48</v>
      </c>
      <c r="E1222" s="1">
        <v>0</v>
      </c>
      <c r="F1222" s="1">
        <v>0</v>
      </c>
      <c r="G1222" s="2">
        <f t="shared" si="22"/>
        <v>89598.700440000001</v>
      </c>
      <c r="H1222" s="2">
        <f t="shared" si="23"/>
        <v>0.47999999999592546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128851</v>
      </c>
      <c r="D1223" s="1">
        <f>BILANCA!E246</f>
        <v>123019.48</v>
      </c>
      <c r="E1223" s="1">
        <v>0</v>
      </c>
      <c r="F1223" s="1">
        <v>0</v>
      </c>
      <c r="G1223" s="2">
        <f t="shared" si="22"/>
        <v>89973.590399999986</v>
      </c>
      <c r="H1223" s="2">
        <f t="shared" si="23"/>
        <v>0.47999999999592546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128851</v>
      </c>
      <c r="D1224" s="1">
        <f>BILANCA!E247</f>
        <v>123019.48</v>
      </c>
      <c r="E1224" s="1">
        <v>0</v>
      </c>
      <c r="F1224" s="1">
        <v>0</v>
      </c>
      <c r="G1224" s="2">
        <f t="shared" si="22"/>
        <v>90348.480359999987</v>
      </c>
      <c r="H1224" s="2">
        <f t="shared" si="23"/>
        <v>0.47999999999592546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286377</v>
      </c>
      <c r="D1236" s="1">
        <f>BILANCA!E259</f>
        <v>286375.7</v>
      </c>
      <c r="E1236" s="1">
        <v>0</v>
      </c>
      <c r="F1236" s="1">
        <v>0</v>
      </c>
      <c r="G1236" s="2">
        <f t="shared" si="22"/>
        <v>217359.4852</v>
      </c>
      <c r="H1236" s="2">
        <f t="shared" si="23"/>
        <v>0.29999999998835847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286377</v>
      </c>
      <c r="D1237" s="1">
        <f>BILANCA!E260</f>
        <v>286375.7</v>
      </c>
      <c r="E1237" s="1">
        <v>0</v>
      </c>
      <c r="F1237" s="1">
        <v>0</v>
      </c>
      <c r="G1237" s="2">
        <f t="shared" si="22"/>
        <v>218218.61360000001</v>
      </c>
      <c r="H1237" s="2">
        <f t="shared" si="23"/>
        <v>0.29999999998835847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128084</v>
      </c>
      <c r="D1241" s="1">
        <f>BILANCA!E265</f>
        <v>123019.3</v>
      </c>
      <c r="E1241" s="1">
        <v>0</v>
      </c>
      <c r="F1241" s="1">
        <v>0</v>
      </c>
      <c r="G1241" s="2">
        <f t="shared" si="22"/>
        <v>96523.630799999999</v>
      </c>
      <c r="H1241" s="2">
        <f t="shared" si="23"/>
        <v>0.30000000000291038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432545</v>
      </c>
      <c r="D1264" s="1">
        <f>BILANCA!E288</f>
        <v>514136.48</v>
      </c>
      <c r="E1264" s="1">
        <v>0</v>
      </c>
      <c r="F1264" s="1">
        <v>0</v>
      </c>
      <c r="G1264" s="2">
        <f t="shared" si="24"/>
        <v>410489.84676000004</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7043973</v>
      </c>
      <c r="D1408" s="1">
        <f>'RAS-funkcijski'!E114</f>
        <v>7277189.3300000001</v>
      </c>
      <c r="E1408" s="1">
        <v>0</v>
      </c>
      <c r="F1408" s="1">
        <v>0</v>
      </c>
      <c r="G1408" s="2">
        <f t="shared" si="24"/>
        <v>2375818.6825999999</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6797598</v>
      </c>
      <c r="D1409" s="1">
        <f>'RAS-funkcijski'!E115</f>
        <v>6949988.2999999998</v>
      </c>
      <c r="E1409" s="1">
        <v>0</v>
      </c>
      <c r="F1409" s="1">
        <v>0</v>
      </c>
      <c r="G1409" s="2">
        <f t="shared" si="24"/>
        <v>2297430.7806000002</v>
      </c>
      <c r="H1409" s="2">
        <f t="shared" si="27"/>
        <v>0.29999999981373549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6797598</v>
      </c>
      <c r="D1411" s="1">
        <f>'RAS-funkcijski'!E117</f>
        <v>6949988.2999999998</v>
      </c>
      <c r="E1411" s="1">
        <v>0</v>
      </c>
      <c r="F1411" s="1">
        <v>0</v>
      </c>
      <c r="G1411" s="2">
        <f t="shared" si="24"/>
        <v>2338825.9298</v>
      </c>
      <c r="H1411" s="2">
        <f t="shared" si="27"/>
        <v>0.29999999981373549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246375</v>
      </c>
      <c r="D1420" s="1">
        <f>'RAS-funkcijski'!E126</f>
        <v>327201.03000000003</v>
      </c>
      <c r="E1420" s="1">
        <v>0</v>
      </c>
      <c r="F1420" s="1">
        <v>0</v>
      </c>
      <c r="G1420" s="2">
        <f t="shared" si="24"/>
        <v>109894.80132</v>
      </c>
      <c r="H1420" s="2">
        <f t="shared" si="27"/>
        <v>3.0000000027939677E-2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7043973</v>
      </c>
      <c r="D1435" s="13">
        <f>'RAS-funkcijski'!E141</f>
        <v>7277189.3300000001</v>
      </c>
      <c r="E1435" s="13">
        <v>0</v>
      </c>
      <c r="F1435" s="13">
        <v>0</v>
      </c>
      <c r="G1435" s="14">
        <f t="shared" si="24"/>
        <v>2958974.1774200001</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8209701.1300000008</v>
      </c>
      <c r="D1481" s="1">
        <v>0</v>
      </c>
      <c r="E1481" s="1">
        <v>0</v>
      </c>
      <c r="F1481" s="1">
        <v>0</v>
      </c>
      <c r="G1481" s="2">
        <f t="shared" si="34"/>
        <v>16419.402260000003</v>
      </c>
      <c r="H1481" s="2">
        <f t="shared" si="35"/>
        <v>0.13000000081956387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8062314.1000000006</v>
      </c>
      <c r="D1483" s="1">
        <v>0</v>
      </c>
      <c r="E1483" s="1">
        <v>0</v>
      </c>
      <c r="F1483" s="1">
        <v>0</v>
      </c>
      <c r="G1483" s="2">
        <f t="shared" si="34"/>
        <v>32249.256400000002</v>
      </c>
      <c r="H1483" s="2">
        <f t="shared" si="35"/>
        <v>0.10000000055879354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6536123.9900000002</v>
      </c>
      <c r="D1484" s="1">
        <v>0</v>
      </c>
      <c r="E1484" s="1">
        <v>0</v>
      </c>
      <c r="F1484" s="1">
        <v>0</v>
      </c>
      <c r="G1484" s="2">
        <f t="shared" si="34"/>
        <v>32680.61995</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1508613.73</v>
      </c>
      <c r="D1485" s="1">
        <v>0</v>
      </c>
      <c r="E1485" s="1">
        <v>0</v>
      </c>
      <c r="F1485" s="1">
        <v>0</v>
      </c>
      <c r="G1485" s="2">
        <f t="shared" si="34"/>
        <v>9051.6823800000002</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9.18</v>
      </c>
      <c r="D1486" s="1">
        <v>0</v>
      </c>
      <c r="E1486" s="1">
        <v>0</v>
      </c>
      <c r="F1486" s="1">
        <v>0</v>
      </c>
      <c r="G1486" s="2">
        <f t="shared" si="34"/>
        <v>6.4259999999999998E-2</v>
      </c>
      <c r="H1486" s="2">
        <f t="shared" si="35"/>
        <v>0.17999999999999972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17567.2</v>
      </c>
      <c r="D1491" s="1">
        <v>0</v>
      </c>
      <c r="E1491" s="1">
        <v>0</v>
      </c>
      <c r="F1491" s="1">
        <v>0</v>
      </c>
      <c r="G1491" s="2">
        <f t="shared" si="34"/>
        <v>210.80640000000002</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147387.03</v>
      </c>
      <c r="D1492" s="1">
        <v>0</v>
      </c>
      <c r="E1492" s="1">
        <v>0</v>
      </c>
      <c r="F1492" s="1">
        <v>0</v>
      </c>
      <c r="G1492" s="2">
        <f t="shared" si="34"/>
        <v>1916.0313899999999</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7695564.6500000004</v>
      </c>
      <c r="D1499" s="1">
        <v>0</v>
      </c>
      <c r="E1499" s="1">
        <v>0</v>
      </c>
      <c r="F1499" s="1">
        <v>0</v>
      </c>
      <c r="G1499" s="2">
        <f t="shared" si="34"/>
        <v>153911.29300000001</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7548177.6200000001</v>
      </c>
      <c r="D1501" s="1">
        <v>0</v>
      </c>
      <c r="E1501" s="1">
        <v>0</v>
      </c>
      <c r="F1501" s="1">
        <v>0</v>
      </c>
      <c r="G1501" s="2">
        <f t="shared" si="34"/>
        <v>166059.90763999999</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6028601.5</v>
      </c>
      <c r="D1502" s="1">
        <v>0</v>
      </c>
      <c r="E1502" s="1">
        <v>0</v>
      </c>
      <c r="F1502" s="1">
        <v>0</v>
      </c>
      <c r="G1502" s="2">
        <f t="shared" si="34"/>
        <v>138657.8345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1508613.73</v>
      </c>
      <c r="D1503" s="1">
        <v>0</v>
      </c>
      <c r="E1503" s="1">
        <v>0</v>
      </c>
      <c r="F1503" s="1">
        <v>0</v>
      </c>
      <c r="G1503" s="2">
        <f t="shared" si="34"/>
        <v>36206.729520000001</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9.18</v>
      </c>
      <c r="D1504" s="1">
        <v>0</v>
      </c>
      <c r="E1504" s="1">
        <v>0</v>
      </c>
      <c r="F1504" s="1">
        <v>0</v>
      </c>
      <c r="G1504" s="2">
        <f t="shared" si="34"/>
        <v>0.22950000000000001</v>
      </c>
      <c r="H1504" s="2">
        <f t="shared" si="35"/>
        <v>0.17999999999999972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10953.21</v>
      </c>
      <c r="D1509" s="1">
        <v>0</v>
      </c>
      <c r="E1509" s="1">
        <v>0</v>
      </c>
      <c r="F1509" s="1">
        <v>0</v>
      </c>
      <c r="G1509" s="2">
        <f t="shared" si="34"/>
        <v>328.59629999999999</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147387.03</v>
      </c>
      <c r="D1510" s="1">
        <v>0</v>
      </c>
      <c r="E1510" s="1">
        <v>0</v>
      </c>
      <c r="F1510" s="1">
        <v>0</v>
      </c>
      <c r="G1510" s="2">
        <f t="shared" si="34"/>
        <v>4568.9979299999995</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514136.48000000045</v>
      </c>
      <c r="D1517" s="1">
        <v>0</v>
      </c>
      <c r="E1517" s="1">
        <v>0</v>
      </c>
      <c r="F1517" s="1">
        <v>0</v>
      </c>
      <c r="G1517" s="2">
        <f t="shared" si="34"/>
        <v>19537.186240000017</v>
      </c>
      <c r="H1517" s="2">
        <f t="shared" si="35"/>
        <v>0.48000000044703484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507522.49</v>
      </c>
      <c r="D1518" s="1">
        <v>0</v>
      </c>
      <c r="E1518" s="1">
        <v>0</v>
      </c>
      <c r="F1518" s="1">
        <v>0</v>
      </c>
      <c r="G1518" s="2">
        <f t="shared" si="34"/>
        <v>19793.377110000001</v>
      </c>
      <c r="H1518" s="2">
        <f t="shared" si="35"/>
        <v>0.48999999999068677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507522.49</v>
      </c>
      <c r="D1519" s="1">
        <v>0</v>
      </c>
      <c r="E1519" s="1">
        <v>0</v>
      </c>
      <c r="F1519" s="1">
        <v>0</v>
      </c>
      <c r="G1519" s="2">
        <f t="shared" si="34"/>
        <v>20300.899600000001</v>
      </c>
      <c r="H1519" s="2">
        <f t="shared" si="35"/>
        <v>0.48999999999068677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507522.49</v>
      </c>
      <c r="D1520" s="1">
        <v>0</v>
      </c>
      <c r="E1520" s="1">
        <v>0</v>
      </c>
      <c r="F1520" s="1">
        <v>0</v>
      </c>
      <c r="G1520" s="2">
        <f t="shared" si="34"/>
        <v>20808.42209</v>
      </c>
      <c r="H1520" s="2">
        <f t="shared" si="35"/>
        <v>0.48999999999068677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6613.99</v>
      </c>
      <c r="D1576" s="1">
        <v>0</v>
      </c>
      <c r="E1576" s="1">
        <v>0</v>
      </c>
      <c r="F1576" s="1">
        <v>0</v>
      </c>
      <c r="G1576" s="2">
        <f t="shared" si="34"/>
        <v>641.55703000000005</v>
      </c>
      <c r="H1576" s="2">
        <f t="shared" si="35"/>
        <v>1.0000000000218279E-2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6613.99</v>
      </c>
      <c r="D1578" s="1">
        <v>0</v>
      </c>
      <c r="E1578" s="1">
        <v>0</v>
      </c>
      <c r="F1578" s="1">
        <v>0</v>
      </c>
      <c r="G1578" s="2">
        <f t="shared" si="34"/>
        <v>654.78501000000006</v>
      </c>
      <c r="H1578" s="2">
        <f t="shared" si="35"/>
        <v>1.0000000000218279E-2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12956</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7020038</v>
      </c>
      <c r="I16" s="172">
        <f>'PR-RAS'!E6</f>
        <v>7271357.8100000005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6515982</v>
      </c>
      <c r="I17" s="172">
        <f>'PR-RAS'!E151</f>
        <v>7129802.2999999998</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128851</v>
      </c>
      <c r="I18" s="172">
        <f>'PR-RAS'!E645</f>
        <v>123019.48000000045</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4431060</v>
      </c>
      <c r="I20" s="175">
        <f>BILANCA!E7</f>
        <v>4388211.9899999993</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561396</v>
      </c>
      <c r="I21" s="177">
        <f>BILANCA!E68</f>
        <v>637155.96</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432545</v>
      </c>
      <c r="I22" s="177">
        <f>BILANCA!E176</f>
        <v>514136.48</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4559911</v>
      </c>
      <c r="I23" s="179">
        <f>BILANCA!E237</f>
        <v>4511231.4700000007</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7043973</v>
      </c>
      <c r="I27" s="177">
        <f>'RAS-funkcijski'!E114</f>
        <v>7277189.3300000001</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7043973</v>
      </c>
      <c r="I28" s="181">
        <f>'RAS-funkcijski'!E141</f>
        <v>7277189.3300000001</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514136.48000000045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507522.49</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6613.99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25" zoomScaleNormal="100" workbookViewId="0">
      <selection activeCell="E136" sqref="E13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7020038</v>
      </c>
      <c r="E6" s="53">
        <f>E7+E44+E50+E82+E106+E124+E133+E139</f>
        <v>7271357.8100000005</v>
      </c>
      <c r="F6" s="54">
        <f t="shared" ref="F6:F131" si="0">IF(D6&lt;&gt;0,IF(E6/D6&gt;=100,"&gt;&gt;100",E6/D6*100),"-")</f>
        <v>103.58003489439803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5491405</v>
      </c>
      <c r="E50" s="53">
        <f>E51+E54+E59+E62+E65+E68+E71+E74+E77</f>
        <v>5878685.5700000003</v>
      </c>
      <c r="F50" s="54">
        <f t="shared" si="0"/>
        <v>107.05248602133699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12000</v>
      </c>
      <c r="F59" s="54" t="str">
        <f t="shared" si="0"/>
        <v>-</v>
      </c>
    </row>
    <row r="60" spans="1:6" ht="24" x14ac:dyDescent="0.2">
      <c r="A60" s="55">
        <v>6331</v>
      </c>
      <c r="B60" s="88" t="s">
        <v>163</v>
      </c>
      <c r="C60" s="52" t="s">
        <v>164</v>
      </c>
      <c r="D60" s="244"/>
      <c r="E60" s="244">
        <v>12000</v>
      </c>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5356923</v>
      </c>
      <c r="E68" s="53">
        <f t="shared" si="15"/>
        <v>5681641.3300000001</v>
      </c>
      <c r="F68" s="54">
        <f t="shared" si="0"/>
        <v>106.06165759709445</v>
      </c>
    </row>
    <row r="69" spans="1:6" ht="12.75" customHeight="1" x14ac:dyDescent="0.2">
      <c r="A69" s="55" t="s">
        <v>181</v>
      </c>
      <c r="B69" s="87" t="s">
        <v>182</v>
      </c>
      <c r="C69" s="52" t="s">
        <v>181</v>
      </c>
      <c r="D69" s="244">
        <v>5145741</v>
      </c>
      <c r="E69" s="244">
        <v>5561043.4000000004</v>
      </c>
      <c r="F69" s="54">
        <f t="shared" si="0"/>
        <v>108.07079874404873</v>
      </c>
    </row>
    <row r="70" spans="1:6" ht="24" x14ac:dyDescent="0.2">
      <c r="A70" s="55" t="s">
        <v>183</v>
      </c>
      <c r="B70" s="87" t="s">
        <v>184</v>
      </c>
      <c r="C70" s="52" t="s">
        <v>183</v>
      </c>
      <c r="D70" s="244">
        <v>211182</v>
      </c>
      <c r="E70" s="244">
        <v>120597.93</v>
      </c>
      <c r="F70" s="54">
        <f t="shared" si="0"/>
        <v>57.106159615876351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134482</v>
      </c>
      <c r="E77" s="53">
        <f t="shared" si="18"/>
        <v>185044.24</v>
      </c>
      <c r="F77" s="54">
        <f t="shared" si="0"/>
        <v>137.59777516693683</v>
      </c>
    </row>
    <row r="78" spans="1:6" ht="12.75" customHeight="1" x14ac:dyDescent="0.2">
      <c r="A78" s="55">
        <v>6391</v>
      </c>
      <c r="B78" s="87" t="s">
        <v>199</v>
      </c>
      <c r="C78" s="52" t="s">
        <v>200</v>
      </c>
      <c r="D78" s="244">
        <v>0</v>
      </c>
      <c r="E78" s="244">
        <v>60246.73</v>
      </c>
      <c r="F78" s="54" t="str">
        <f t="shared" si="0"/>
        <v>-</v>
      </c>
    </row>
    <row r="79" spans="1:6" ht="12.75" customHeight="1" x14ac:dyDescent="0.2">
      <c r="A79" s="55">
        <v>6392</v>
      </c>
      <c r="B79" s="87" t="s">
        <v>201</v>
      </c>
      <c r="C79" s="52" t="s">
        <v>202</v>
      </c>
      <c r="D79" s="244">
        <v>134482</v>
      </c>
      <c r="E79" s="244">
        <v>124797.51</v>
      </c>
      <c r="F79" s="54">
        <f t="shared" si="0"/>
        <v>92.798671941226331</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268455</v>
      </c>
      <c r="E106" s="53">
        <f t="shared" si="23"/>
        <v>363405.66</v>
      </c>
      <c r="F106" s="54">
        <f t="shared" si="0"/>
        <v>135.36930211767336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268455</v>
      </c>
      <c r="E112" s="53">
        <f t="shared" si="25"/>
        <v>363405.66</v>
      </c>
      <c r="F112" s="54">
        <f t="shared" si="0"/>
        <v>135.36930211767336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268455</v>
      </c>
      <c r="E117" s="244">
        <v>363405.66</v>
      </c>
      <c r="F117" s="54">
        <f t="shared" si="0"/>
        <v>135.36930211767336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85750</v>
      </c>
      <c r="E124" s="53">
        <f t="shared" si="27"/>
        <v>75876.3</v>
      </c>
      <c r="F124" s="54">
        <f t="shared" si="0"/>
        <v>88.485481049562679</v>
      </c>
    </row>
    <row r="125" spans="1:6" ht="12.75" customHeight="1" x14ac:dyDescent="0.2">
      <c r="A125" s="55">
        <v>661</v>
      </c>
      <c r="B125" s="88" t="s">
        <v>293</v>
      </c>
      <c r="C125" s="52" t="s">
        <v>294</v>
      </c>
      <c r="D125" s="53">
        <f t="shared" ref="D125:E125" si="28">SUM(D126:D127)</f>
        <v>85400</v>
      </c>
      <c r="E125" s="53">
        <f t="shared" si="28"/>
        <v>75876.3</v>
      </c>
      <c r="F125" s="54">
        <f t="shared" si="0"/>
        <v>88.84812646370024</v>
      </c>
    </row>
    <row r="126" spans="1:6" ht="12.75" customHeight="1" x14ac:dyDescent="0.2">
      <c r="A126" s="55">
        <v>6614</v>
      </c>
      <c r="B126" s="88" t="s">
        <v>295</v>
      </c>
      <c r="C126" s="52" t="s">
        <v>296</v>
      </c>
      <c r="D126" s="244">
        <v>85400</v>
      </c>
      <c r="E126" s="244">
        <v>6876.3</v>
      </c>
      <c r="F126" s="54">
        <f t="shared" si="0"/>
        <v>8.051873536299766</v>
      </c>
    </row>
    <row r="127" spans="1:6" ht="12.75" customHeight="1" x14ac:dyDescent="0.2">
      <c r="A127" s="55">
        <v>6615</v>
      </c>
      <c r="B127" s="88" t="s">
        <v>297</v>
      </c>
      <c r="C127" s="52" t="s">
        <v>298</v>
      </c>
      <c r="D127" s="244"/>
      <c r="E127" s="244">
        <v>69000</v>
      </c>
      <c r="F127" s="54" t="str">
        <f t="shared" si="0"/>
        <v>-</v>
      </c>
    </row>
    <row r="128" spans="1:6" ht="24" x14ac:dyDescent="0.2">
      <c r="A128" s="55">
        <v>663</v>
      </c>
      <c r="B128" s="233" t="s">
        <v>299</v>
      </c>
      <c r="C128" s="52" t="s">
        <v>300</v>
      </c>
      <c r="D128" s="53">
        <f t="shared" ref="D128:E128" si="29">SUM(D129:D132)</f>
        <v>350</v>
      </c>
      <c r="E128" s="53">
        <f t="shared" si="29"/>
        <v>0</v>
      </c>
      <c r="F128" s="54">
        <f t="shared" si="0"/>
        <v>0</v>
      </c>
    </row>
    <row r="129" spans="1:6" ht="12.75" customHeight="1" x14ac:dyDescent="0.2">
      <c r="A129" s="55">
        <v>6631</v>
      </c>
      <c r="B129" s="88" t="s">
        <v>301</v>
      </c>
      <c r="C129" s="52" t="s">
        <v>302</v>
      </c>
      <c r="D129" s="244">
        <v>350</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1168330</v>
      </c>
      <c r="E133" s="53">
        <f t="shared" si="30"/>
        <v>953378.12</v>
      </c>
      <c r="F133" s="54">
        <f t="shared" ref="F133:F223" si="31">IF(D133&lt;&gt;0,IF(E133/D133&gt;=100,"&gt;&gt;100",E133/D133*100),"-")</f>
        <v>81.601783742606969</v>
      </c>
    </row>
    <row r="134" spans="1:6" ht="24" x14ac:dyDescent="0.2">
      <c r="A134" s="55">
        <v>671</v>
      </c>
      <c r="B134" s="234" t="s">
        <v>311</v>
      </c>
      <c r="C134" s="52" t="s">
        <v>312</v>
      </c>
      <c r="D134" s="53">
        <f t="shared" ref="D134:E134" si="32">SUM(D135:D137)</f>
        <v>1168330</v>
      </c>
      <c r="E134" s="53">
        <f t="shared" si="32"/>
        <v>953378.12</v>
      </c>
      <c r="F134" s="54">
        <f t="shared" si="31"/>
        <v>81.601783742606969</v>
      </c>
    </row>
    <row r="135" spans="1:6" ht="12.75" customHeight="1" x14ac:dyDescent="0.2">
      <c r="A135" s="55">
        <v>6711</v>
      </c>
      <c r="B135" s="87" t="s">
        <v>313</v>
      </c>
      <c r="C135" s="52" t="s">
        <v>314</v>
      </c>
      <c r="D135" s="244">
        <v>1168330</v>
      </c>
      <c r="E135" s="244">
        <v>938140.62</v>
      </c>
      <c r="F135" s="54">
        <f t="shared" si="31"/>
        <v>80.297571747708261</v>
      </c>
    </row>
    <row r="136" spans="1:6" ht="24" x14ac:dyDescent="0.2">
      <c r="A136" s="55">
        <v>6712</v>
      </c>
      <c r="B136" s="234" t="s">
        <v>315</v>
      </c>
      <c r="C136" s="52" t="s">
        <v>316</v>
      </c>
      <c r="D136" s="244"/>
      <c r="E136" s="244">
        <v>15237.5</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6098</v>
      </c>
      <c r="E139" s="53">
        <f t="shared" si="33"/>
        <v>12.16</v>
      </c>
      <c r="F139" s="54">
        <f t="shared" si="31"/>
        <v>0.19940964250573959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6098</v>
      </c>
      <c r="E150" s="244">
        <v>12.16</v>
      </c>
      <c r="F150" s="54">
        <f t="shared" si="31"/>
        <v>0.19940964250573959</v>
      </c>
    </row>
    <row r="151" spans="1:6" ht="12.75" customHeight="1" x14ac:dyDescent="0.2">
      <c r="A151" s="55">
        <v>3</v>
      </c>
      <c r="B151" s="87" t="s">
        <v>345</v>
      </c>
      <c r="C151" s="52" t="s">
        <v>53</v>
      </c>
      <c r="D151" s="53">
        <f t="shared" ref="D151:E151" si="35">D152+D163+D196+D215+D224+D252+D263</f>
        <v>6515982</v>
      </c>
      <c r="E151" s="53">
        <f t="shared" si="35"/>
        <v>7129802.2999999998</v>
      </c>
      <c r="F151" s="54">
        <f t="shared" si="31"/>
        <v>109.42022706631171</v>
      </c>
    </row>
    <row r="152" spans="1:6" ht="12.75" customHeight="1" x14ac:dyDescent="0.2">
      <c r="A152" s="55">
        <v>31</v>
      </c>
      <c r="B152" s="87" t="s">
        <v>346</v>
      </c>
      <c r="C152" s="52" t="s">
        <v>35</v>
      </c>
      <c r="D152" s="53">
        <f t="shared" ref="D152:E152" si="36">D153+D158+D159</f>
        <v>5222185</v>
      </c>
      <c r="E152" s="53">
        <f t="shared" si="36"/>
        <v>5563814.1799999997</v>
      </c>
      <c r="F152" s="54">
        <f t="shared" si="31"/>
        <v>106.54188199000991</v>
      </c>
    </row>
    <row r="153" spans="1:6" ht="12.75" customHeight="1" x14ac:dyDescent="0.2">
      <c r="A153" s="55">
        <v>311</v>
      </c>
      <c r="B153" s="87" t="s">
        <v>347</v>
      </c>
      <c r="C153" s="52" t="s">
        <v>348</v>
      </c>
      <c r="D153" s="53">
        <f t="shared" ref="D153:E153" si="37">SUM(D154:D157)</f>
        <v>4321441</v>
      </c>
      <c r="E153" s="53">
        <f t="shared" si="37"/>
        <v>4586169.8499999996</v>
      </c>
      <c r="F153" s="54">
        <f t="shared" si="31"/>
        <v>106.12593924110037</v>
      </c>
    </row>
    <row r="154" spans="1:6" ht="12.75" customHeight="1" x14ac:dyDescent="0.2">
      <c r="A154" s="55">
        <v>3111</v>
      </c>
      <c r="B154" s="87" t="s">
        <v>349</v>
      </c>
      <c r="C154" s="52" t="s">
        <v>350</v>
      </c>
      <c r="D154" s="244">
        <v>4321441</v>
      </c>
      <c r="E154" s="244">
        <v>4586169.8499999996</v>
      </c>
      <c r="F154" s="54">
        <f t="shared" si="31"/>
        <v>106.12593924110037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223423</v>
      </c>
      <c r="E158" s="244">
        <v>250383.06</v>
      </c>
      <c r="F158" s="54">
        <f t="shared" si="31"/>
        <v>112.06682391696468</v>
      </c>
    </row>
    <row r="159" spans="1:6" ht="12.75" customHeight="1" x14ac:dyDescent="0.2">
      <c r="A159" s="55">
        <v>313</v>
      </c>
      <c r="B159" s="87" t="s">
        <v>359</v>
      </c>
      <c r="C159" s="52" t="s">
        <v>360</v>
      </c>
      <c r="D159" s="53">
        <f t="shared" ref="D159:E159" si="38">SUM(D160:D162)</f>
        <v>677321</v>
      </c>
      <c r="E159" s="53">
        <f t="shared" si="38"/>
        <v>727261.27</v>
      </c>
      <c r="F159" s="54">
        <f t="shared" si="31"/>
        <v>107.37320561447233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677321</v>
      </c>
      <c r="E161" s="244">
        <v>727261.27</v>
      </c>
      <c r="F161" s="54">
        <f t="shared" si="31"/>
        <v>107.37320561447233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1277416</v>
      </c>
      <c r="E163" s="53">
        <f t="shared" si="39"/>
        <v>1515440.3699999999</v>
      </c>
      <c r="F163" s="54">
        <f t="shared" si="31"/>
        <v>118.63326981969851</v>
      </c>
    </row>
    <row r="164" spans="1:6" ht="12.75" customHeight="1" x14ac:dyDescent="0.2">
      <c r="A164" s="55">
        <v>321</v>
      </c>
      <c r="B164" s="87" t="s">
        <v>368</v>
      </c>
      <c r="C164" s="52" t="s">
        <v>369</v>
      </c>
      <c r="D164" s="53">
        <f t="shared" ref="D164:E164" si="40">SUM(D165:D168)</f>
        <v>217320</v>
      </c>
      <c r="E164" s="53">
        <f t="shared" si="40"/>
        <v>300744.15999999997</v>
      </c>
      <c r="F164" s="54">
        <f t="shared" si="31"/>
        <v>138.38770476716363</v>
      </c>
    </row>
    <row r="165" spans="1:6" ht="12.75" customHeight="1" x14ac:dyDescent="0.2">
      <c r="A165" s="55">
        <v>3211</v>
      </c>
      <c r="B165" s="87" t="s">
        <v>370</v>
      </c>
      <c r="C165" s="52" t="s">
        <v>371</v>
      </c>
      <c r="D165" s="244">
        <v>10342</v>
      </c>
      <c r="E165" s="244">
        <v>25909.05</v>
      </c>
      <c r="F165" s="54">
        <f t="shared" si="31"/>
        <v>250.52262618449043</v>
      </c>
    </row>
    <row r="166" spans="1:6" ht="12.75" customHeight="1" x14ac:dyDescent="0.2">
      <c r="A166" s="55">
        <v>3212</v>
      </c>
      <c r="B166" s="87" t="s">
        <v>372</v>
      </c>
      <c r="C166" s="52" t="s">
        <v>373</v>
      </c>
      <c r="D166" s="244">
        <v>184741</v>
      </c>
      <c r="E166" s="244">
        <v>250742.36</v>
      </c>
      <c r="F166" s="54">
        <f t="shared" si="31"/>
        <v>135.72642780974445</v>
      </c>
    </row>
    <row r="167" spans="1:6" ht="12.75" customHeight="1" x14ac:dyDescent="0.2">
      <c r="A167" s="55">
        <v>3213</v>
      </c>
      <c r="B167" s="87" t="s">
        <v>374</v>
      </c>
      <c r="C167" s="52" t="s">
        <v>375</v>
      </c>
      <c r="D167" s="244">
        <v>22237</v>
      </c>
      <c r="E167" s="244">
        <v>24092.75</v>
      </c>
      <c r="F167" s="54">
        <f t="shared" si="31"/>
        <v>108.3453253586365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487643</v>
      </c>
      <c r="E169" s="53">
        <f t="shared" si="41"/>
        <v>556249.66</v>
      </c>
      <c r="F169" s="54">
        <f t="shared" si="31"/>
        <v>114.06903410896906</v>
      </c>
    </row>
    <row r="170" spans="1:6" ht="12.75" customHeight="1" x14ac:dyDescent="0.2">
      <c r="A170" s="55">
        <v>3221</v>
      </c>
      <c r="B170" s="87" t="s">
        <v>380</v>
      </c>
      <c r="C170" s="52" t="s">
        <v>381</v>
      </c>
      <c r="D170" s="244">
        <v>100225</v>
      </c>
      <c r="E170" s="244">
        <v>95100.15</v>
      </c>
      <c r="F170" s="54">
        <f t="shared" si="31"/>
        <v>94.886655026191065</v>
      </c>
    </row>
    <row r="171" spans="1:6" ht="12.75" customHeight="1" x14ac:dyDescent="0.2">
      <c r="A171" s="55">
        <v>3222</v>
      </c>
      <c r="B171" s="87" t="s">
        <v>382</v>
      </c>
      <c r="C171" s="52" t="s">
        <v>383</v>
      </c>
      <c r="D171" s="244">
        <v>263033</v>
      </c>
      <c r="E171" s="244">
        <v>341717.45</v>
      </c>
      <c r="F171" s="54">
        <f t="shared" si="31"/>
        <v>129.91428832123725</v>
      </c>
    </row>
    <row r="172" spans="1:6" ht="12.75" customHeight="1" x14ac:dyDescent="0.2">
      <c r="A172" s="55">
        <v>3223</v>
      </c>
      <c r="B172" s="87" t="s">
        <v>384</v>
      </c>
      <c r="C172" s="52" t="s">
        <v>385</v>
      </c>
      <c r="D172" s="244">
        <v>90066</v>
      </c>
      <c r="E172" s="244">
        <v>92515.42</v>
      </c>
      <c r="F172" s="54">
        <f t="shared" si="31"/>
        <v>102.71958341660562</v>
      </c>
    </row>
    <row r="173" spans="1:6" ht="12.75" customHeight="1" x14ac:dyDescent="0.2">
      <c r="A173" s="55">
        <v>3224</v>
      </c>
      <c r="B173" s="87" t="s">
        <v>386</v>
      </c>
      <c r="C173" s="52" t="s">
        <v>387</v>
      </c>
      <c r="D173" s="244">
        <v>18804</v>
      </c>
      <c r="E173" s="244">
        <v>7060.14</v>
      </c>
      <c r="F173" s="54">
        <f t="shared" si="31"/>
        <v>37.545947670708365</v>
      </c>
    </row>
    <row r="174" spans="1:6" ht="12.75" customHeight="1" x14ac:dyDescent="0.2">
      <c r="A174" s="55">
        <v>3225</v>
      </c>
      <c r="B174" s="87" t="s">
        <v>388</v>
      </c>
      <c r="C174" s="52" t="s">
        <v>389</v>
      </c>
      <c r="D174" s="244">
        <v>15515</v>
      </c>
      <c r="E174" s="244">
        <v>19856.5</v>
      </c>
      <c r="F174" s="54">
        <f t="shared" si="31"/>
        <v>127.98259748630359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566564</v>
      </c>
      <c r="E177" s="53">
        <f t="shared" si="42"/>
        <v>637782.37</v>
      </c>
      <c r="F177" s="54">
        <f t="shared" si="31"/>
        <v>112.57022507607259</v>
      </c>
    </row>
    <row r="178" spans="1:6" ht="12.75" customHeight="1" x14ac:dyDescent="0.2">
      <c r="A178" s="55">
        <v>3231</v>
      </c>
      <c r="B178" s="87" t="s">
        <v>396</v>
      </c>
      <c r="C178" s="52" t="s">
        <v>397</v>
      </c>
      <c r="D178" s="244">
        <v>13832</v>
      </c>
      <c r="E178" s="244">
        <v>14850.04</v>
      </c>
      <c r="F178" s="54">
        <f t="shared" si="31"/>
        <v>107.36003470213997</v>
      </c>
    </row>
    <row r="179" spans="1:6" ht="12.75" customHeight="1" x14ac:dyDescent="0.2">
      <c r="A179" s="55">
        <v>3232</v>
      </c>
      <c r="B179" s="87" t="s">
        <v>398</v>
      </c>
      <c r="C179" s="52" t="s">
        <v>399</v>
      </c>
      <c r="D179" s="244">
        <v>31052</v>
      </c>
      <c r="E179" s="244">
        <v>76297.679999999993</v>
      </c>
      <c r="F179" s="54">
        <f t="shared" si="31"/>
        <v>245.70939069947184</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31593</v>
      </c>
      <c r="E181" s="244">
        <v>34234.06</v>
      </c>
      <c r="F181" s="54">
        <f t="shared" si="31"/>
        <v>108.35963662836703</v>
      </c>
    </row>
    <row r="182" spans="1:6" ht="12.75" customHeight="1" x14ac:dyDescent="0.2">
      <c r="A182" s="55">
        <v>3235</v>
      </c>
      <c r="B182" s="87" t="s">
        <v>404</v>
      </c>
      <c r="C182" s="52" t="s">
        <v>405</v>
      </c>
      <c r="D182" s="244">
        <v>452188</v>
      </c>
      <c r="E182" s="244">
        <v>456412</v>
      </c>
      <c r="F182" s="54">
        <f t="shared" si="31"/>
        <v>100.93412474457526</v>
      </c>
    </row>
    <row r="183" spans="1:6" ht="12.75" customHeight="1" x14ac:dyDescent="0.2">
      <c r="A183" s="55">
        <v>3236</v>
      </c>
      <c r="B183" s="87" t="s">
        <v>406</v>
      </c>
      <c r="C183" s="52" t="s">
        <v>407</v>
      </c>
      <c r="D183" s="244">
        <v>8000</v>
      </c>
      <c r="E183" s="244">
        <v>25555</v>
      </c>
      <c r="F183" s="54">
        <f t="shared" si="31"/>
        <v>319.4375</v>
      </c>
    </row>
    <row r="184" spans="1:6" ht="12.75" customHeight="1" x14ac:dyDescent="0.2">
      <c r="A184" s="55">
        <v>3237</v>
      </c>
      <c r="B184" s="87" t="s">
        <v>408</v>
      </c>
      <c r="C184" s="52" t="s">
        <v>409</v>
      </c>
      <c r="D184" s="244">
        <v>15844</v>
      </c>
      <c r="E184" s="244">
        <v>15666.25</v>
      </c>
      <c r="F184" s="54">
        <f t="shared" si="31"/>
        <v>98.878124211057809</v>
      </c>
    </row>
    <row r="185" spans="1:6" ht="12.75" customHeight="1" x14ac:dyDescent="0.2">
      <c r="A185" s="55">
        <v>3238</v>
      </c>
      <c r="B185" s="87" t="s">
        <v>410</v>
      </c>
      <c r="C185" s="52" t="s">
        <v>411</v>
      </c>
      <c r="D185" s="244">
        <v>14055</v>
      </c>
      <c r="E185" s="244">
        <v>14767.34</v>
      </c>
      <c r="F185" s="54">
        <f t="shared" si="31"/>
        <v>105.06823194592671</v>
      </c>
    </row>
    <row r="186" spans="1:6" ht="12.75" customHeight="1" x14ac:dyDescent="0.2">
      <c r="A186" s="55">
        <v>3239</v>
      </c>
      <c r="B186" s="87" t="s">
        <v>412</v>
      </c>
      <c r="C186" s="52" t="s">
        <v>413</v>
      </c>
      <c r="D186" s="244"/>
      <c r="E186" s="244"/>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5889</v>
      </c>
      <c r="E188" s="53">
        <f t="shared" si="43"/>
        <v>20664.18</v>
      </c>
      <c r="F188" s="54">
        <f t="shared" si="31"/>
        <v>350.89454915944981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2905</v>
      </c>
      <c r="E190" s="244">
        <v>2551.54</v>
      </c>
      <c r="F190" s="54">
        <f t="shared" si="31"/>
        <v>87.832702237521517</v>
      </c>
    </row>
    <row r="191" spans="1:6" ht="12.75" customHeight="1" x14ac:dyDescent="0.2">
      <c r="A191" s="55">
        <v>3293</v>
      </c>
      <c r="B191" s="87" t="s">
        <v>422</v>
      </c>
      <c r="C191" s="52" t="s">
        <v>423</v>
      </c>
      <c r="D191" s="244">
        <v>859</v>
      </c>
      <c r="E191" s="244">
        <v>4100</v>
      </c>
      <c r="F191" s="54">
        <f t="shared" si="31"/>
        <v>477.29918509895225</v>
      </c>
    </row>
    <row r="192" spans="1:6" ht="12.75" customHeight="1" x14ac:dyDescent="0.2">
      <c r="A192" s="55">
        <v>3294</v>
      </c>
      <c r="B192" s="87" t="s">
        <v>424</v>
      </c>
      <c r="C192" s="52" t="s">
        <v>425</v>
      </c>
      <c r="D192" s="244">
        <v>1000</v>
      </c>
      <c r="E192" s="244">
        <v>800</v>
      </c>
      <c r="F192" s="54">
        <f t="shared" si="31"/>
        <v>80</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1125</v>
      </c>
      <c r="E195" s="244">
        <v>13212.64</v>
      </c>
      <c r="F195" s="54">
        <f t="shared" si="31"/>
        <v>1174.4568888888889</v>
      </c>
    </row>
    <row r="196" spans="1:6" ht="12.75" customHeight="1" x14ac:dyDescent="0.2">
      <c r="A196" s="55">
        <v>34</v>
      </c>
      <c r="B196" s="234" t="s">
        <v>432</v>
      </c>
      <c r="C196" s="52" t="s">
        <v>433</v>
      </c>
      <c r="D196" s="53">
        <f t="shared" ref="D196:E196" si="44">D197+D202+D210</f>
        <v>190</v>
      </c>
      <c r="E196" s="53">
        <f t="shared" si="44"/>
        <v>141.53</v>
      </c>
      <c r="F196" s="54">
        <f t="shared" si="31"/>
        <v>74.489473684210523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190</v>
      </c>
      <c r="E210" s="53">
        <f t="shared" si="47"/>
        <v>141.53</v>
      </c>
      <c r="F210" s="54">
        <f t="shared" si="31"/>
        <v>74.489473684210523</v>
      </c>
    </row>
    <row r="211" spans="1:6" ht="12.75" customHeight="1" x14ac:dyDescent="0.2">
      <c r="A211" s="55">
        <v>3431</v>
      </c>
      <c r="B211" s="234" t="s">
        <v>462</v>
      </c>
      <c r="C211" s="52" t="s">
        <v>463</v>
      </c>
      <c r="D211" s="244">
        <v>7</v>
      </c>
      <c r="E211" s="244">
        <v>140.75</v>
      </c>
      <c r="F211" s="54">
        <f t="shared" si="31"/>
        <v>2010.7142857142858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83</v>
      </c>
      <c r="E213" s="244">
        <v>0.78</v>
      </c>
      <c r="F213" s="54">
        <f t="shared" si="31"/>
        <v>0.93975903614457834</v>
      </c>
    </row>
    <row r="214" spans="1:6" ht="12.75" customHeight="1" x14ac:dyDescent="0.2">
      <c r="A214" s="55">
        <v>3434</v>
      </c>
      <c r="B214" s="87" t="s">
        <v>468</v>
      </c>
      <c r="C214" s="52" t="s">
        <v>469</v>
      </c>
      <c r="D214" s="244">
        <v>100</v>
      </c>
      <c r="E214" s="244">
        <f>E242</f>
        <v>0</v>
      </c>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16191</v>
      </c>
      <c r="E224" s="53">
        <f t="shared" si="51"/>
        <v>50406.22</v>
      </c>
      <c r="F224" s="54">
        <f t="shared" ref="F224:F235" si="52">IF(D224&lt;&gt;0,IF(E224/D224&gt;=100,"&gt;&gt;100",E224/D224*100),"-")</f>
        <v>311.3224630967822</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16191</v>
      </c>
      <c r="E244" s="53">
        <f t="shared" si="60"/>
        <v>50406.22</v>
      </c>
      <c r="F244" s="54">
        <f t="shared" ref="F244:F251" si="61">IF(D244&lt;&gt;0,IF(E244/D244&gt;=100,"&gt;&gt;100",E244/D244*100),"-")</f>
        <v>311.3224630967822</v>
      </c>
    </row>
    <row r="245" spans="1:6" ht="12.75" customHeight="1" x14ac:dyDescent="0.2">
      <c r="A245" s="55" t="s">
        <v>530</v>
      </c>
      <c r="B245" s="87" t="s">
        <v>531</v>
      </c>
      <c r="C245" s="52" t="s">
        <v>530</v>
      </c>
      <c r="D245" s="244">
        <v>16191</v>
      </c>
      <c r="E245" s="244">
        <v>50406.22</v>
      </c>
      <c r="F245" s="54">
        <f t="shared" si="61"/>
        <v>311.3224630967822</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6515982</v>
      </c>
      <c r="E289" s="53">
        <f t="shared" si="79"/>
        <v>7129802.2999999998</v>
      </c>
      <c r="F289" s="54">
        <f t="shared" si="76"/>
        <v>109.42022706631171</v>
      </c>
    </row>
    <row r="290" spans="1:6" ht="12.75" customHeight="1" x14ac:dyDescent="0.2">
      <c r="A290" s="55" t="s">
        <v>605</v>
      </c>
      <c r="B290" s="87" t="s">
        <v>616</v>
      </c>
      <c r="C290" s="52" t="s">
        <v>617</v>
      </c>
      <c r="D290" s="53">
        <f>IF(D6&gt;=D289,D6-D289,0)</f>
        <v>504056</v>
      </c>
      <c r="E290" s="53">
        <f>IF(E6&gt;=E289,E6-E289,0)</f>
        <v>141555.51000000071</v>
      </c>
      <c r="F290" s="54">
        <f t="shared" si="76"/>
        <v>28.083290348691552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527991</v>
      </c>
      <c r="E350" s="53">
        <f t="shared" si="95"/>
        <v>147387.03</v>
      </c>
      <c r="F350" s="54">
        <f t="shared" si="81"/>
        <v>27.914686045784869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255689</v>
      </c>
      <c r="E363" s="53">
        <f t="shared" si="99"/>
        <v>147387.03</v>
      </c>
      <c r="F363" s="54">
        <f t="shared" si="81"/>
        <v>57.64308593643058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119765</v>
      </c>
      <c r="E369" s="53">
        <f t="shared" si="101"/>
        <v>26790</v>
      </c>
      <c r="F369" s="54">
        <f t="shared" si="81"/>
        <v>22.368805577589445</v>
      </c>
    </row>
    <row r="370" spans="1:6" ht="12.75" customHeight="1" x14ac:dyDescent="0.2">
      <c r="A370" s="55">
        <v>4221</v>
      </c>
      <c r="B370" s="87" t="s">
        <v>671</v>
      </c>
      <c r="C370" s="52" t="s">
        <v>763</v>
      </c>
      <c r="D370" s="244">
        <v>89225</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25690</v>
      </c>
      <c r="E372" s="244">
        <v>26790</v>
      </c>
      <c r="F372" s="54">
        <f t="shared" si="81"/>
        <v>104.28182172051382</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4850</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135924</v>
      </c>
      <c r="E383" s="53">
        <f t="shared" si="103"/>
        <v>120597.03</v>
      </c>
      <c r="F383" s="54">
        <f t="shared" si="81"/>
        <v>88.723867749624787</v>
      </c>
    </row>
    <row r="384" spans="1:6" ht="12.75" customHeight="1" x14ac:dyDescent="0.2">
      <c r="A384" s="55">
        <v>4241</v>
      </c>
      <c r="B384" s="87" t="s">
        <v>780</v>
      </c>
      <c r="C384" s="52" t="s">
        <v>781</v>
      </c>
      <c r="D384" s="244">
        <v>135924</v>
      </c>
      <c r="E384" s="244">
        <v>120597.03</v>
      </c>
      <c r="F384" s="54">
        <f t="shared" si="81"/>
        <v>88.723867749624787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272302</v>
      </c>
      <c r="E402" s="53">
        <f t="shared" si="109"/>
        <v>0</v>
      </c>
      <c r="F402" s="54">
        <f t="shared" si="81"/>
        <v>0</v>
      </c>
    </row>
    <row r="403" spans="1:6" ht="12.75" customHeight="1" x14ac:dyDescent="0.2">
      <c r="A403" s="55">
        <v>451</v>
      </c>
      <c r="B403" s="87" t="s">
        <v>808</v>
      </c>
      <c r="C403" s="52" t="s">
        <v>809</v>
      </c>
      <c r="D403" s="244">
        <v>272302</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527991</v>
      </c>
      <c r="E408" s="53">
        <f t="shared" si="111"/>
        <v>147387.03</v>
      </c>
      <c r="F408" s="54">
        <f t="shared" si="81"/>
        <v>27.914686045784869</v>
      </c>
    </row>
    <row r="409" spans="1:6" ht="12.75" customHeight="1" x14ac:dyDescent="0.2">
      <c r="A409" s="55">
        <v>92212</v>
      </c>
      <c r="B409" s="87" t="s">
        <v>820</v>
      </c>
      <c r="C409" s="52" t="s">
        <v>821</v>
      </c>
      <c r="D409" s="244">
        <v>152786</v>
      </c>
      <c r="E409" s="244">
        <v>128851</v>
      </c>
      <c r="F409" s="54">
        <f t="shared" si="81"/>
        <v>84.334297645072184</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7020038</v>
      </c>
      <c r="E412" s="53">
        <f>E6+E298</f>
        <v>7271357.8100000005</v>
      </c>
      <c r="F412" s="54">
        <f t="shared" si="81"/>
        <v>103.58003489439803</v>
      </c>
    </row>
    <row r="413" spans="1:6" ht="12.75" customHeight="1" x14ac:dyDescent="0.2">
      <c r="A413" s="55" t="s">
        <v>605</v>
      </c>
      <c r="B413" s="87" t="s">
        <v>828</v>
      </c>
      <c r="C413" s="52" t="s">
        <v>829</v>
      </c>
      <c r="D413" s="53">
        <f t="shared" ref="D413:E413" si="112">D289+D350</f>
        <v>7043973</v>
      </c>
      <c r="E413" s="53">
        <f t="shared" si="112"/>
        <v>7277189.3300000001</v>
      </c>
      <c r="F413" s="54">
        <f t="shared" si="81"/>
        <v>103.31086348570615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23935</v>
      </c>
      <c r="E415" s="53">
        <f t="shared" si="114"/>
        <v>5831.519999999553</v>
      </c>
      <c r="F415" s="54">
        <f t="shared" si="81"/>
        <v>24.363985794859214</v>
      </c>
    </row>
    <row r="416" spans="1:6" ht="12.75" customHeight="1" x14ac:dyDescent="0.2">
      <c r="A416" s="62" t="s">
        <v>834</v>
      </c>
      <c r="B416" s="234" t="s">
        <v>835</v>
      </c>
      <c r="C416" s="63" t="s">
        <v>836</v>
      </c>
      <c r="D416" s="53">
        <f t="shared" ref="D416:E416" si="115">IF(D292-D293+D409-D410&gt;=0,D292-D293+D409-D410,0)</f>
        <v>152786</v>
      </c>
      <c r="E416" s="53">
        <f t="shared" si="115"/>
        <v>128851</v>
      </c>
      <c r="F416" s="54">
        <f t="shared" si="81"/>
        <v>84.334297645072184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7020038</v>
      </c>
      <c r="E639" s="53">
        <f t="shared" si="180"/>
        <v>7271357.8100000005</v>
      </c>
      <c r="F639" s="54">
        <f t="shared" si="119"/>
        <v>103.58003489439803</v>
      </c>
    </row>
    <row r="640" spans="1:6" ht="12.75" customHeight="1" x14ac:dyDescent="0.2">
      <c r="A640" s="55" t="s">
        <v>605</v>
      </c>
      <c r="B640" s="87" t="s">
        <v>1274</v>
      </c>
      <c r="C640" s="52" t="s">
        <v>1275</v>
      </c>
      <c r="D640" s="53">
        <f t="shared" ref="D640:E640" si="181">D413+D528</f>
        <v>7043973</v>
      </c>
      <c r="E640" s="53">
        <f t="shared" si="181"/>
        <v>7277189.3300000001</v>
      </c>
      <c r="F640" s="54">
        <f t="shared" si="119"/>
        <v>103.31086348570615</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23935</v>
      </c>
      <c r="E642" s="53">
        <f t="shared" si="183"/>
        <v>5831.519999999553</v>
      </c>
      <c r="F642" s="54">
        <f t="shared" si="119"/>
        <v>24.363985794859214</v>
      </c>
    </row>
    <row r="643" spans="1:6" ht="24" x14ac:dyDescent="0.2">
      <c r="A643" s="62" t="s">
        <v>1280</v>
      </c>
      <c r="B643" s="87" t="s">
        <v>1281</v>
      </c>
      <c r="C643" s="63" t="s">
        <v>1280</v>
      </c>
      <c r="D643" s="53">
        <f t="shared" ref="D643:E643" si="184">IF(D416-D417+D637-D638&gt;=0,D416-D417+D637-D638,0)</f>
        <v>152786</v>
      </c>
      <c r="E643" s="53">
        <f t="shared" si="184"/>
        <v>128851</v>
      </c>
      <c r="F643" s="54">
        <f t="shared" si="119"/>
        <v>84.334297645072184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128851</v>
      </c>
      <c r="E645" s="53">
        <f t="shared" si="186"/>
        <v>123019.48000000045</v>
      </c>
      <c r="F645" s="54">
        <f t="shared" si="119"/>
        <v>95.474214402682506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425040</v>
      </c>
      <c r="E647" s="245">
        <v>507522.49</v>
      </c>
      <c r="F647" s="59">
        <f t="shared" si="119"/>
        <v>119.40581827592698</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91540</v>
      </c>
      <c r="E650" s="244">
        <v>55500.97</v>
      </c>
      <c r="F650" s="54">
        <f t="shared" si="188"/>
        <v>60.630292768188774</v>
      </c>
    </row>
    <row r="651" spans="1:6" ht="12.75" customHeight="1" x14ac:dyDescent="0.2">
      <c r="A651" s="55" t="s">
        <v>1295</v>
      </c>
      <c r="B651" s="87" t="s">
        <v>1296</v>
      </c>
      <c r="C651" s="52" t="s">
        <v>1295</v>
      </c>
      <c r="D651" s="244">
        <v>90773</v>
      </c>
      <c r="E651" s="244">
        <v>55500.79</v>
      </c>
      <c r="F651" s="54">
        <f t="shared" si="188"/>
        <v>61.142399171559823</v>
      </c>
    </row>
    <row r="652" spans="1:6" ht="24" x14ac:dyDescent="0.2">
      <c r="A652" s="55">
        <v>11</v>
      </c>
      <c r="B652" s="87" t="s">
        <v>1297</v>
      </c>
      <c r="C652" s="52" t="s">
        <v>1298</v>
      </c>
      <c r="D652" s="53">
        <f t="shared" ref="D652:E652" si="189">+D649+D650-D651</f>
        <v>767</v>
      </c>
      <c r="E652" s="53">
        <f t="shared" si="189"/>
        <v>0.18000000000029104</v>
      </c>
      <c r="F652" s="54">
        <f t="shared" si="188"/>
        <v>2.3468057366400397E-2</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43</v>
      </c>
      <c r="E654" s="264">
        <v>47</v>
      </c>
      <c r="F654" s="54">
        <f t="shared" si="188"/>
        <v>109.30232558139534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38</v>
      </c>
      <c r="E656" s="264">
        <v>36</v>
      </c>
      <c r="F656" s="54">
        <f t="shared" si="188"/>
        <v>94.73684210526315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v>12000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5145741</v>
      </c>
      <c r="E675" s="244">
        <v>5561043.4000000004</v>
      </c>
      <c r="F675" s="54">
        <f t="shared" si="188"/>
        <v>108.07079874404873</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211182</v>
      </c>
      <c r="E677" s="244">
        <v>120597.93</v>
      </c>
      <c r="F677" s="54">
        <f t="shared" si="188"/>
        <v>57.106159615876351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184741</v>
      </c>
      <c r="E718" s="244"/>
      <c r="F718" s="54">
        <f t="shared" si="188"/>
        <v>0</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v>15843</v>
      </c>
      <c r="E721" s="244">
        <v>15666.25</v>
      </c>
      <c r="F721" s="54">
        <f t="shared" si="188"/>
        <v>98.884365334848198</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v>16191</v>
      </c>
      <c r="E792" s="244">
        <v>50406.22</v>
      </c>
      <c r="F792" s="54">
        <f t="shared" si="190"/>
        <v>311.3224630967822</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1"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4992456</v>
      </c>
      <c r="E6" s="231">
        <f t="shared" si="0"/>
        <v>5025367.9499999993</v>
      </c>
      <c r="F6" s="232">
        <f t="shared" ref="F6:F260" si="1">IF(D6&gt;0,IF(E6/D6&gt;=100,"&gt;&gt;100",E6/D6*100),"-")</f>
        <v>100.65923365173373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4431060</v>
      </c>
      <c r="E7" s="106">
        <f t="shared" si="2"/>
        <v>4388211.9899999993</v>
      </c>
      <c r="F7" s="95">
        <f t="shared" si="1"/>
        <v>99.033007677621143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4431060</v>
      </c>
      <c r="E12" s="106">
        <f t="shared" si="3"/>
        <v>4388211.9899999993</v>
      </c>
      <c r="F12" s="95">
        <f t="shared" si="1"/>
        <v>99.033007677621143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4031106</v>
      </c>
      <c r="E13" s="106">
        <f t="shared" si="4"/>
        <v>3953495.55</v>
      </c>
      <c r="F13" s="95">
        <f t="shared" si="1"/>
        <v>98.074710761761168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5773162</v>
      </c>
      <c r="E15" s="249">
        <v>5773162.3499999996</v>
      </c>
      <c r="F15" s="95">
        <f t="shared" si="1"/>
        <v>100.00000606253556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1742056</v>
      </c>
      <c r="E18" s="249">
        <v>1819666.8</v>
      </c>
      <c r="F18" s="95">
        <f t="shared" si="1"/>
        <v>104.45512658605693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125139</v>
      </c>
      <c r="E19" s="106">
        <f t="shared" si="5"/>
        <v>39304.590000000084</v>
      </c>
      <c r="F19" s="95">
        <f t="shared" si="1"/>
        <v>31.408745475031829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769581</v>
      </c>
      <c r="E20" s="249">
        <v>726311.48</v>
      </c>
      <c r="F20" s="95">
        <f t="shared" si="1"/>
        <v>94.377522314090385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17087</v>
      </c>
      <c r="E21" s="249">
        <v>17086.87</v>
      </c>
      <c r="F21" s="95">
        <f t="shared" si="1"/>
        <v>99.999239187686541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317834</v>
      </c>
      <c r="E24" s="249">
        <v>344623.67</v>
      </c>
      <c r="F24" s="95">
        <f t="shared" si="1"/>
        <v>108.42882448070377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26168</v>
      </c>
      <c r="E25" s="249">
        <v>26168.48</v>
      </c>
      <c r="F25" s="95">
        <f t="shared" si="1"/>
        <v>100.00183430143687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1005531</v>
      </c>
      <c r="E28" s="249">
        <v>1074885.9099999999</v>
      </c>
      <c r="F28" s="95">
        <f t="shared" si="1"/>
        <v>106.89734180249042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274815</v>
      </c>
      <c r="E35" s="106">
        <f t="shared" si="7"/>
        <v>395411.85</v>
      </c>
      <c r="F35" s="95">
        <f t="shared" si="1"/>
        <v>143.88292123792368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274815</v>
      </c>
      <c r="E36" s="249">
        <v>395411.85</v>
      </c>
      <c r="F36" s="95">
        <f t="shared" si="1"/>
        <v>143.88292123792368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357821</v>
      </c>
      <c r="E54" s="249">
        <v>374126.61</v>
      </c>
      <c r="F54" s="95">
        <f t="shared" si="1"/>
        <v>104.55691812386641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357821</v>
      </c>
      <c r="E55" s="249">
        <v>374126.61</v>
      </c>
      <c r="F55" s="95">
        <f t="shared" si="1"/>
        <v>104.55691812386641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561396</v>
      </c>
      <c r="E68" s="106">
        <f t="shared" si="13"/>
        <v>637155.96</v>
      </c>
      <c r="F68" s="95">
        <f t="shared" si="1"/>
        <v>113.49492336960006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767</v>
      </c>
      <c r="E69" s="106">
        <f t="shared" si="14"/>
        <v>0.18</v>
      </c>
      <c r="F69" s="95">
        <f t="shared" si="1"/>
        <v>2.3468057366362448E-2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767</v>
      </c>
      <c r="E76" s="249">
        <v>0.18</v>
      </c>
      <c r="F76" s="95">
        <f t="shared" si="1"/>
        <v>2.3468057366362448E-2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7505</v>
      </c>
      <c r="E78" s="106">
        <f>E79+SUM(E82:E84)-E85+E86</f>
        <v>6613.99</v>
      </c>
      <c r="F78" s="95">
        <f t="shared" si="1"/>
        <v>88.12778147901399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7505</v>
      </c>
      <c r="E86" s="249">
        <v>6613.99</v>
      </c>
      <c r="F86" s="95">
        <f t="shared" si="1"/>
        <v>88.12778147901399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128084</v>
      </c>
      <c r="E146" s="106">
        <f t="shared" si="26"/>
        <v>123019.3</v>
      </c>
      <c r="F146" s="95">
        <f t="shared" si="1"/>
        <v>96.045798070016559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128084</v>
      </c>
      <c r="E161" s="249">
        <v>123019.3</v>
      </c>
      <c r="F161" s="95">
        <f t="shared" si="1"/>
        <v>96.045798070016559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425040</v>
      </c>
      <c r="E170" s="106">
        <f t="shared" si="29"/>
        <v>507522.49</v>
      </c>
      <c r="F170" s="95">
        <f t="shared" si="1"/>
        <v>119.40581827592698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425040</v>
      </c>
      <c r="E173" s="249">
        <v>507522.49</v>
      </c>
      <c r="F173" s="95">
        <f t="shared" si="1"/>
        <v>119.40581827592698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4992456</v>
      </c>
      <c r="E175" s="106">
        <f t="shared" si="30"/>
        <v>5025367.9500000011</v>
      </c>
      <c r="F175" s="95">
        <f t="shared" si="1"/>
        <v>100.65923365173374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432545</v>
      </c>
      <c r="E176" s="106">
        <f t="shared" si="31"/>
        <v>514136.48</v>
      </c>
      <c r="F176" s="95">
        <f t="shared" si="1"/>
        <v>118.86311944421968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432545</v>
      </c>
      <c r="E177" s="106">
        <f t="shared" si="32"/>
        <v>514136.48</v>
      </c>
      <c r="F177" s="95">
        <f t="shared" si="1"/>
        <v>118.86311944421968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425040</v>
      </c>
      <c r="E178" s="249">
        <v>507522.49</v>
      </c>
      <c r="F178" s="95">
        <f t="shared" si="1"/>
        <v>119.40581827592698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7505</v>
      </c>
      <c r="E188" s="249">
        <v>6613.99</v>
      </c>
      <c r="F188" s="95">
        <f t="shared" si="1"/>
        <v>88.12778147901399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4559911</v>
      </c>
      <c r="E237" s="106">
        <f t="shared" si="41"/>
        <v>4511231.4700000007</v>
      </c>
      <c r="F237" s="95">
        <f t="shared" si="1"/>
        <v>98.932445611328831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4431060</v>
      </c>
      <c r="E238" s="106">
        <f t="shared" si="42"/>
        <v>4388211.99</v>
      </c>
      <c r="F238" s="95">
        <f t="shared" si="1"/>
        <v>99.033007677621171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4431060</v>
      </c>
      <c r="E239" s="106">
        <f t="shared" si="43"/>
        <v>4388211.99</v>
      </c>
      <c r="F239" s="95">
        <f t="shared" si="1"/>
        <v>99.033007677621171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4431060</v>
      </c>
      <c r="E240" s="249">
        <v>4388211.99</v>
      </c>
      <c r="F240" s="95">
        <f t="shared" si="1"/>
        <v>99.033007677621171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128851</v>
      </c>
      <c r="E245" s="106">
        <f t="shared" si="45"/>
        <v>123019.48</v>
      </c>
      <c r="F245" s="95">
        <f t="shared" si="1"/>
        <v>95.474214402682165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128851</v>
      </c>
      <c r="E246" s="106">
        <f t="shared" si="46"/>
        <v>123019.48</v>
      </c>
      <c r="F246" s="95">
        <f t="shared" si="1"/>
        <v>95.474214402682165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128851</v>
      </c>
      <c r="E247" s="249">
        <v>123019.48</v>
      </c>
      <c r="F247" s="95">
        <f t="shared" si="1"/>
        <v>95.474214402682165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286377</v>
      </c>
      <c r="E259" s="106">
        <f t="shared" si="49"/>
        <v>286375.7</v>
      </c>
      <c r="F259" s="95">
        <f t="shared" si="1"/>
        <v>99.999546052930228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286377</v>
      </c>
      <c r="E260" s="250">
        <v>286375.7</v>
      </c>
      <c r="F260" s="99">
        <f t="shared" si="1"/>
        <v>99.999546052930228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128084</v>
      </c>
      <c r="E265" s="249">
        <v>123019.3</v>
      </c>
      <c r="F265" s="95">
        <f t="shared" si="50"/>
        <v>96.045798070016559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432545</v>
      </c>
      <c r="E288" s="249">
        <v>514136.48</v>
      </c>
      <c r="F288" s="95">
        <f t="shared" si="50"/>
        <v>118.86311944421968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5" workbookViewId="0">
      <selection activeCell="D127" sqref="D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7043973</v>
      </c>
      <c r="E114" s="83">
        <f t="shared" si="22"/>
        <v>7277189.3300000001</v>
      </c>
      <c r="F114" s="65">
        <f t="shared" si="1"/>
        <v>103.31086348570615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6797598</v>
      </c>
      <c r="E115" s="83">
        <f t="shared" si="23"/>
        <v>6949988.2999999998</v>
      </c>
      <c r="F115" s="65">
        <f t="shared" si="1"/>
        <v>102.24182571549538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6797598</v>
      </c>
      <c r="E117" s="251">
        <v>6949988.2999999998</v>
      </c>
      <c r="F117" s="65">
        <f t="shared" si="1"/>
        <v>102.24182571549538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246375</v>
      </c>
      <c r="E126" s="251">
        <v>327201.03000000003</v>
      </c>
      <c r="F126" s="65">
        <f t="shared" si="1"/>
        <v>132.80610045662101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7043973</v>
      </c>
      <c r="E141" s="108">
        <f t="shared" si="28"/>
        <v>7277189.3300000001</v>
      </c>
      <c r="F141" s="84">
        <f t="shared" si="1"/>
        <v>103.31086348570615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312">
        <f>+D9</f>
        <v>6536123.9900000002</v>
      </c>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8209701.1300000008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8062314.1000000006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6536123.9900000002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1508613.73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9.18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17567.2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147387.03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7695564.6500000004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7548177.6200000001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6028601.5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1508613.73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9.18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10953.21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147387.03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514136.48000000045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507522.49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507522.49</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507522.49</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6613.99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6613.99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33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12956</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korisnik52</cp:lastModifiedBy>
  <cp:lastPrinted>2022-04-04T19:59:02Z</cp:lastPrinted>
  <dcterms:created xsi:type="dcterms:W3CDTF">2022-04-01T05:14:30Z</dcterms:created>
  <dcterms:modified xsi:type="dcterms:W3CDTF">2023-02-03T09:20:25Z</dcterms:modified>
</cp:coreProperties>
</file>